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lerks Employment/Salary scales/"/>
    </mc:Choice>
  </mc:AlternateContent>
  <xr:revisionPtr revIDLastSave="0" documentId="8_{BB00E3D9-0974-4C64-8A2D-D24EA2AEC44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ay Scales 2020-2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5" i="1"/>
  <c r="G5" i="1"/>
  <c r="H5" i="1"/>
  <c r="I5" i="1"/>
  <c r="J5" i="1"/>
  <c r="K5" i="1"/>
  <c r="L5" i="1"/>
  <c r="M5" i="1"/>
  <c r="N5" i="1"/>
  <c r="O5" i="1"/>
  <c r="P5" i="1"/>
  <c r="Q5" i="1"/>
  <c r="G6" i="1"/>
  <c r="H6" i="1"/>
  <c r="I6" i="1"/>
  <c r="J6" i="1"/>
  <c r="K6" i="1"/>
  <c r="L6" i="1"/>
  <c r="M6" i="1"/>
  <c r="N6" i="1"/>
  <c r="O6" i="1"/>
  <c r="P6" i="1"/>
  <c r="Q6" i="1"/>
  <c r="G7" i="1"/>
  <c r="H7" i="1"/>
  <c r="I7" i="1"/>
  <c r="J7" i="1"/>
  <c r="K7" i="1"/>
  <c r="L7" i="1"/>
  <c r="M7" i="1"/>
  <c r="N7" i="1"/>
  <c r="O7" i="1"/>
  <c r="P7" i="1"/>
  <c r="Q7" i="1"/>
  <c r="G8" i="1"/>
  <c r="H8" i="1"/>
  <c r="I8" i="1"/>
  <c r="J8" i="1"/>
  <c r="K8" i="1"/>
  <c r="L8" i="1"/>
  <c r="M8" i="1"/>
  <c r="N8" i="1"/>
  <c r="O8" i="1"/>
  <c r="P8" i="1"/>
  <c r="Q8" i="1"/>
  <c r="G9" i="1"/>
  <c r="H9" i="1"/>
  <c r="I9" i="1"/>
  <c r="J9" i="1"/>
  <c r="K9" i="1"/>
  <c r="L9" i="1"/>
  <c r="M9" i="1"/>
  <c r="N9" i="1"/>
  <c r="O9" i="1"/>
  <c r="P9" i="1"/>
  <c r="Q9" i="1"/>
  <c r="G10" i="1"/>
  <c r="H10" i="1"/>
  <c r="I10" i="1"/>
  <c r="J10" i="1"/>
  <c r="K10" i="1"/>
  <c r="L10" i="1"/>
  <c r="M10" i="1"/>
  <c r="N10" i="1"/>
  <c r="O10" i="1"/>
  <c r="P10" i="1"/>
  <c r="Q10" i="1"/>
  <c r="G11" i="1"/>
  <c r="H11" i="1"/>
  <c r="I11" i="1"/>
  <c r="J11" i="1"/>
  <c r="K11" i="1"/>
  <c r="L11" i="1"/>
  <c r="M11" i="1"/>
  <c r="N11" i="1"/>
  <c r="O11" i="1"/>
  <c r="P11" i="1"/>
  <c r="Q11" i="1"/>
  <c r="G12" i="1"/>
  <c r="H12" i="1"/>
  <c r="I12" i="1"/>
  <c r="J12" i="1"/>
  <c r="K12" i="1"/>
  <c r="L12" i="1"/>
  <c r="M12" i="1"/>
  <c r="N12" i="1"/>
  <c r="O12" i="1"/>
  <c r="P12" i="1"/>
  <c r="Q12" i="1"/>
  <c r="G13" i="1"/>
  <c r="H13" i="1"/>
  <c r="I13" i="1"/>
  <c r="J13" i="1"/>
  <c r="K13" i="1"/>
  <c r="L13" i="1"/>
  <c r="M13" i="1"/>
  <c r="N13" i="1"/>
  <c r="O13" i="1"/>
  <c r="P13" i="1"/>
  <c r="Q13" i="1"/>
  <c r="G14" i="1"/>
  <c r="H14" i="1"/>
  <c r="I14" i="1"/>
  <c r="J14" i="1"/>
  <c r="K14" i="1"/>
  <c r="L14" i="1"/>
  <c r="M14" i="1"/>
  <c r="N14" i="1"/>
  <c r="O14" i="1"/>
  <c r="P14" i="1"/>
  <c r="Q14" i="1"/>
  <c r="G15" i="1"/>
  <c r="H15" i="1"/>
  <c r="I15" i="1"/>
  <c r="J15" i="1"/>
  <c r="K15" i="1"/>
  <c r="L15" i="1"/>
  <c r="M15" i="1"/>
  <c r="N15" i="1"/>
  <c r="O15" i="1"/>
  <c r="P15" i="1"/>
  <c r="Q15" i="1"/>
  <c r="G16" i="1"/>
  <c r="H16" i="1"/>
  <c r="I16" i="1"/>
  <c r="J16" i="1"/>
  <c r="K16" i="1"/>
  <c r="L16" i="1"/>
  <c r="M16" i="1"/>
  <c r="N16" i="1"/>
  <c r="O16" i="1"/>
  <c r="P16" i="1"/>
  <c r="Q16" i="1"/>
  <c r="G17" i="1"/>
  <c r="H17" i="1"/>
  <c r="I17" i="1"/>
  <c r="J17" i="1"/>
  <c r="K17" i="1"/>
  <c r="L17" i="1"/>
  <c r="M17" i="1"/>
  <c r="N17" i="1"/>
  <c r="O17" i="1"/>
  <c r="P17" i="1"/>
  <c r="Q17" i="1"/>
  <c r="G18" i="1"/>
  <c r="H18" i="1"/>
  <c r="I18" i="1"/>
  <c r="J18" i="1"/>
  <c r="K18" i="1"/>
  <c r="L18" i="1"/>
  <c r="M18" i="1"/>
  <c r="N18" i="1"/>
  <c r="O18" i="1"/>
  <c r="P18" i="1"/>
  <c r="Q18" i="1"/>
  <c r="G19" i="1"/>
  <c r="H19" i="1"/>
  <c r="I19" i="1"/>
  <c r="J19" i="1"/>
  <c r="K19" i="1"/>
  <c r="L19" i="1"/>
  <c r="M19" i="1"/>
  <c r="N19" i="1"/>
  <c r="O19" i="1"/>
  <c r="P19" i="1"/>
  <c r="Q19" i="1"/>
  <c r="G20" i="1"/>
  <c r="H20" i="1"/>
  <c r="I20" i="1"/>
  <c r="J20" i="1"/>
  <c r="K20" i="1"/>
  <c r="L20" i="1"/>
  <c r="M20" i="1"/>
  <c r="N20" i="1"/>
  <c r="O20" i="1"/>
  <c r="P20" i="1"/>
  <c r="Q20" i="1"/>
  <c r="G21" i="1"/>
  <c r="H21" i="1"/>
  <c r="I21" i="1"/>
  <c r="J21" i="1"/>
  <c r="K21" i="1"/>
  <c r="L21" i="1"/>
  <c r="M21" i="1"/>
  <c r="N21" i="1"/>
  <c r="O21" i="1"/>
  <c r="P21" i="1"/>
  <c r="Q21" i="1"/>
  <c r="G22" i="1"/>
  <c r="H22" i="1"/>
  <c r="I22" i="1"/>
  <c r="J22" i="1"/>
  <c r="K22" i="1"/>
  <c r="L22" i="1"/>
  <c r="M22" i="1"/>
  <c r="N22" i="1"/>
  <c r="O22" i="1"/>
  <c r="P22" i="1"/>
  <c r="Q22" i="1"/>
  <c r="G23" i="1"/>
  <c r="H23" i="1"/>
  <c r="I23" i="1"/>
  <c r="J23" i="1"/>
  <c r="K23" i="1"/>
  <c r="L23" i="1"/>
  <c r="M23" i="1"/>
  <c r="N23" i="1"/>
  <c r="O23" i="1"/>
  <c r="P23" i="1"/>
  <c r="Q23" i="1"/>
  <c r="G24" i="1"/>
  <c r="H24" i="1"/>
  <c r="I24" i="1"/>
  <c r="J24" i="1"/>
  <c r="K24" i="1"/>
  <c r="L24" i="1"/>
  <c r="M24" i="1"/>
  <c r="N24" i="1"/>
  <c r="O24" i="1"/>
  <c r="P24" i="1"/>
  <c r="Q24" i="1"/>
  <c r="G25" i="1"/>
  <c r="H25" i="1"/>
  <c r="I25" i="1"/>
  <c r="J25" i="1"/>
  <c r="K25" i="1"/>
  <c r="L25" i="1"/>
  <c r="M25" i="1"/>
  <c r="N25" i="1"/>
  <c r="O25" i="1"/>
  <c r="P25" i="1"/>
  <c r="Q25" i="1"/>
  <c r="G26" i="1"/>
  <c r="H26" i="1"/>
  <c r="I26" i="1"/>
  <c r="J26" i="1"/>
  <c r="K26" i="1"/>
  <c r="L26" i="1"/>
  <c r="M26" i="1"/>
  <c r="N26" i="1"/>
  <c r="O26" i="1"/>
  <c r="P26" i="1"/>
  <c r="Q26" i="1"/>
  <c r="G27" i="1"/>
  <c r="H27" i="1"/>
  <c r="I27" i="1"/>
  <c r="J27" i="1"/>
  <c r="K27" i="1"/>
  <c r="L27" i="1"/>
  <c r="M27" i="1"/>
  <c r="N27" i="1"/>
  <c r="O27" i="1"/>
  <c r="P27" i="1"/>
  <c r="Q27" i="1"/>
  <c r="G28" i="1"/>
  <c r="H28" i="1"/>
  <c r="I28" i="1"/>
  <c r="J28" i="1"/>
  <c r="K28" i="1"/>
  <c r="L28" i="1"/>
  <c r="M28" i="1"/>
  <c r="N28" i="1"/>
  <c r="O28" i="1"/>
  <c r="P28" i="1"/>
  <c r="Q28" i="1"/>
  <c r="G29" i="1"/>
  <c r="H29" i="1"/>
  <c r="I29" i="1"/>
  <c r="J29" i="1"/>
  <c r="K29" i="1"/>
  <c r="L29" i="1"/>
  <c r="M29" i="1"/>
  <c r="N29" i="1"/>
  <c r="O29" i="1"/>
  <c r="P29" i="1"/>
  <c r="Q29" i="1"/>
  <c r="G30" i="1"/>
  <c r="H30" i="1"/>
  <c r="I30" i="1"/>
  <c r="J30" i="1"/>
  <c r="K30" i="1"/>
  <c r="L30" i="1"/>
  <c r="M30" i="1"/>
  <c r="N30" i="1"/>
  <c r="O30" i="1"/>
  <c r="P30" i="1"/>
  <c r="Q30" i="1"/>
  <c r="G31" i="1"/>
  <c r="H31" i="1"/>
  <c r="I31" i="1"/>
  <c r="J31" i="1"/>
  <c r="K31" i="1"/>
  <c r="L31" i="1"/>
  <c r="M31" i="1"/>
  <c r="N31" i="1"/>
  <c r="O31" i="1"/>
  <c r="P31" i="1"/>
  <c r="Q31" i="1"/>
  <c r="G32" i="1"/>
  <c r="H32" i="1"/>
  <c r="I32" i="1"/>
  <c r="J32" i="1"/>
  <c r="K32" i="1"/>
  <c r="L32" i="1"/>
  <c r="M32" i="1"/>
  <c r="N32" i="1"/>
  <c r="O32" i="1"/>
  <c r="P32" i="1"/>
  <c r="Q32" i="1"/>
  <c r="G33" i="1"/>
  <c r="H33" i="1"/>
  <c r="I33" i="1"/>
  <c r="J33" i="1"/>
  <c r="K33" i="1"/>
  <c r="L33" i="1"/>
  <c r="M33" i="1"/>
  <c r="N33" i="1"/>
  <c r="O33" i="1"/>
  <c r="P33" i="1"/>
  <c r="Q33" i="1"/>
  <c r="G34" i="1"/>
  <c r="H34" i="1"/>
  <c r="I34" i="1"/>
  <c r="J34" i="1"/>
  <c r="K34" i="1"/>
  <c r="L34" i="1"/>
  <c r="M34" i="1"/>
  <c r="N34" i="1"/>
  <c r="O34" i="1"/>
  <c r="P34" i="1"/>
  <c r="Q34" i="1"/>
  <c r="G35" i="1"/>
  <c r="H35" i="1"/>
  <c r="I35" i="1"/>
  <c r="J35" i="1"/>
  <c r="K35" i="1"/>
  <c r="L35" i="1"/>
  <c r="M35" i="1"/>
  <c r="N35" i="1"/>
  <c r="O35" i="1"/>
  <c r="P35" i="1"/>
  <c r="Q35" i="1"/>
  <c r="G36" i="1"/>
  <c r="H36" i="1"/>
  <c r="I36" i="1"/>
  <c r="J36" i="1"/>
  <c r="K36" i="1"/>
  <c r="L36" i="1"/>
  <c r="M36" i="1"/>
  <c r="N36" i="1"/>
  <c r="O36" i="1"/>
  <c r="P36" i="1"/>
  <c r="Q36" i="1"/>
  <c r="G37" i="1"/>
  <c r="H37" i="1"/>
  <c r="I37" i="1"/>
  <c r="J37" i="1"/>
  <c r="K37" i="1"/>
  <c r="L37" i="1"/>
  <c r="M37" i="1"/>
  <c r="N37" i="1"/>
  <c r="O37" i="1"/>
  <c r="P37" i="1"/>
  <c r="Q37" i="1"/>
  <c r="G38" i="1"/>
  <c r="H38" i="1"/>
  <c r="I38" i="1"/>
  <c r="J38" i="1"/>
  <c r="K38" i="1"/>
  <c r="L38" i="1"/>
  <c r="M38" i="1"/>
  <c r="N38" i="1"/>
  <c r="O38" i="1"/>
  <c r="P38" i="1"/>
  <c r="Q38" i="1"/>
  <c r="G39" i="1"/>
  <c r="H39" i="1"/>
  <c r="I39" i="1"/>
  <c r="J39" i="1"/>
  <c r="K39" i="1"/>
  <c r="L39" i="1"/>
  <c r="M39" i="1"/>
  <c r="N39" i="1"/>
  <c r="O39" i="1"/>
  <c r="P39" i="1"/>
  <c r="Q39" i="1"/>
  <c r="G40" i="1"/>
  <c r="H40" i="1"/>
  <c r="I40" i="1"/>
  <c r="J40" i="1"/>
  <c r="K40" i="1"/>
  <c r="L40" i="1"/>
  <c r="M40" i="1"/>
  <c r="N40" i="1"/>
  <c r="O40" i="1"/>
  <c r="P40" i="1"/>
  <c r="Q40" i="1"/>
  <c r="G41" i="1"/>
  <c r="H41" i="1"/>
  <c r="I41" i="1"/>
  <c r="J41" i="1"/>
  <c r="K41" i="1"/>
  <c r="L41" i="1"/>
  <c r="M41" i="1"/>
  <c r="N41" i="1"/>
  <c r="O41" i="1"/>
  <c r="P41" i="1"/>
  <c r="Q41" i="1"/>
  <c r="G42" i="1"/>
  <c r="H42" i="1"/>
  <c r="I42" i="1"/>
  <c r="J42" i="1"/>
  <c r="K42" i="1"/>
  <c r="L42" i="1"/>
  <c r="M42" i="1"/>
  <c r="N42" i="1"/>
  <c r="O42" i="1"/>
  <c r="P42" i="1"/>
  <c r="Q42" i="1"/>
  <c r="G43" i="1"/>
  <c r="H43" i="1"/>
  <c r="I43" i="1"/>
  <c r="J43" i="1"/>
  <c r="K43" i="1"/>
  <c r="L43" i="1"/>
  <c r="M43" i="1"/>
  <c r="N43" i="1"/>
  <c r="O43" i="1"/>
  <c r="P43" i="1"/>
  <c r="Q43" i="1"/>
  <c r="G44" i="1"/>
  <c r="H44" i="1"/>
  <c r="I44" i="1"/>
  <c r="J44" i="1"/>
  <c r="K44" i="1"/>
  <c r="L44" i="1"/>
  <c r="M44" i="1"/>
  <c r="N44" i="1"/>
  <c r="O44" i="1"/>
  <c r="P44" i="1"/>
  <c r="Q44" i="1"/>
  <c r="G45" i="1"/>
  <c r="H45" i="1"/>
  <c r="I45" i="1"/>
  <c r="J45" i="1"/>
  <c r="K45" i="1"/>
  <c r="L45" i="1"/>
  <c r="M45" i="1"/>
  <c r="N45" i="1"/>
  <c r="O45" i="1"/>
  <c r="P45" i="1"/>
  <c r="Q45" i="1"/>
  <c r="G46" i="1"/>
  <c r="H46" i="1"/>
  <c r="I46" i="1"/>
  <c r="J46" i="1"/>
  <c r="K46" i="1"/>
  <c r="L46" i="1"/>
  <c r="M46" i="1"/>
  <c r="N46" i="1"/>
  <c r="O46" i="1"/>
  <c r="P46" i="1"/>
  <c r="Q46" i="1"/>
  <c r="G47" i="1"/>
  <c r="H47" i="1"/>
  <c r="I47" i="1"/>
  <c r="J47" i="1"/>
  <c r="K47" i="1"/>
  <c r="L47" i="1"/>
  <c r="M47" i="1"/>
  <c r="N47" i="1"/>
  <c r="O47" i="1"/>
  <c r="P47" i="1"/>
  <c r="Q47" i="1"/>
  <c r="G48" i="1"/>
  <c r="H48" i="1"/>
  <c r="I48" i="1"/>
  <c r="J48" i="1"/>
  <c r="K48" i="1"/>
  <c r="L48" i="1"/>
  <c r="M48" i="1"/>
  <c r="N48" i="1"/>
  <c r="O48" i="1"/>
  <c r="P48" i="1"/>
  <c r="Q48" i="1"/>
  <c r="G49" i="1"/>
  <c r="H49" i="1"/>
  <c r="I49" i="1"/>
  <c r="J49" i="1"/>
  <c r="K49" i="1"/>
  <c r="L49" i="1"/>
  <c r="M49" i="1"/>
  <c r="N49" i="1"/>
  <c r="O49" i="1"/>
  <c r="P49" i="1"/>
  <c r="Q49" i="1"/>
  <c r="G50" i="1"/>
  <c r="H50" i="1"/>
  <c r="I50" i="1"/>
  <c r="J50" i="1"/>
  <c r="K50" i="1"/>
  <c r="L50" i="1"/>
  <c r="M50" i="1"/>
  <c r="N50" i="1"/>
  <c r="O50" i="1"/>
  <c r="P50" i="1"/>
  <c r="Q50" i="1"/>
  <c r="G51" i="1"/>
  <c r="H51" i="1"/>
  <c r="I51" i="1"/>
  <c r="J51" i="1"/>
  <c r="K51" i="1"/>
  <c r="L51" i="1"/>
  <c r="M51" i="1"/>
  <c r="N51" i="1"/>
  <c r="O51" i="1"/>
  <c r="P51" i="1"/>
  <c r="Q51" i="1"/>
  <c r="G52" i="1"/>
  <c r="H52" i="1"/>
  <c r="I52" i="1"/>
  <c r="J52" i="1"/>
  <c r="K52" i="1"/>
  <c r="L52" i="1"/>
  <c r="M52" i="1"/>
  <c r="N52" i="1"/>
  <c r="O52" i="1"/>
  <c r="P52" i="1"/>
  <c r="Q52" i="1"/>
  <c r="G53" i="1"/>
  <c r="H53" i="1"/>
  <c r="I53" i="1"/>
  <c r="J53" i="1"/>
  <c r="K53" i="1"/>
  <c r="L53" i="1"/>
  <c r="M53" i="1"/>
  <c r="N53" i="1"/>
  <c r="O53" i="1"/>
  <c r="P53" i="1"/>
  <c r="Q53" i="1"/>
  <c r="G54" i="1"/>
  <c r="H54" i="1"/>
  <c r="I54" i="1"/>
  <c r="J54" i="1"/>
  <c r="K54" i="1"/>
  <c r="L54" i="1"/>
  <c r="M54" i="1"/>
  <c r="N54" i="1"/>
  <c r="O54" i="1"/>
  <c r="P54" i="1"/>
  <c r="Q54" i="1"/>
  <c r="G55" i="1"/>
  <c r="H55" i="1"/>
  <c r="I55" i="1"/>
  <c r="J55" i="1"/>
  <c r="K55" i="1"/>
  <c r="L55" i="1"/>
  <c r="M55" i="1"/>
  <c r="N55" i="1"/>
  <c r="O55" i="1"/>
  <c r="P55" i="1"/>
  <c r="Q55" i="1"/>
  <c r="G56" i="1"/>
  <c r="H56" i="1"/>
  <c r="I56" i="1"/>
  <c r="J56" i="1"/>
  <c r="K56" i="1"/>
  <c r="L56" i="1"/>
  <c r="M56" i="1"/>
  <c r="N56" i="1"/>
  <c r="O56" i="1"/>
  <c r="P56" i="1"/>
  <c r="Q56" i="1"/>
  <c r="G57" i="1"/>
  <c r="H57" i="1"/>
  <c r="I57" i="1"/>
  <c r="J57" i="1"/>
  <c r="K57" i="1"/>
  <c r="L57" i="1"/>
  <c r="M57" i="1"/>
  <c r="N57" i="1"/>
  <c r="O57" i="1"/>
  <c r="P57" i="1"/>
  <c r="Q57" i="1"/>
  <c r="G58" i="1"/>
  <c r="H58" i="1"/>
  <c r="I58" i="1"/>
  <c r="J58" i="1"/>
  <c r="K58" i="1"/>
  <c r="L58" i="1"/>
  <c r="M58" i="1"/>
  <c r="N58" i="1"/>
  <c r="O58" i="1"/>
  <c r="P58" i="1"/>
  <c r="Q58" i="1"/>
  <c r="G59" i="1"/>
  <c r="H59" i="1"/>
  <c r="I59" i="1"/>
  <c r="J59" i="1"/>
  <c r="K59" i="1"/>
  <c r="L59" i="1"/>
  <c r="M59" i="1"/>
  <c r="N59" i="1"/>
  <c r="O59" i="1"/>
  <c r="P59" i="1"/>
  <c r="Q59" i="1"/>
  <c r="G60" i="1"/>
  <c r="H60" i="1"/>
  <c r="I60" i="1"/>
  <c r="J60" i="1"/>
  <c r="K60" i="1"/>
  <c r="L60" i="1"/>
  <c r="M60" i="1"/>
  <c r="N60" i="1"/>
  <c r="O60" i="1"/>
  <c r="P60" i="1"/>
  <c r="Q60" i="1"/>
  <c r="G61" i="1"/>
  <c r="H61" i="1"/>
  <c r="I61" i="1"/>
  <c r="J61" i="1"/>
  <c r="K61" i="1"/>
  <c r="L61" i="1"/>
  <c r="M61" i="1"/>
  <c r="N61" i="1"/>
  <c r="O61" i="1"/>
  <c r="P61" i="1"/>
  <c r="Q61" i="1"/>
  <c r="G62" i="1"/>
  <c r="H62" i="1"/>
  <c r="I62" i="1"/>
  <c r="J62" i="1"/>
  <c r="K62" i="1"/>
  <c r="L62" i="1"/>
  <c r="M62" i="1"/>
  <c r="N62" i="1"/>
  <c r="O62" i="1"/>
  <c r="P62" i="1"/>
  <c r="Q6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7" i="1"/>
  <c r="U6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5" i="1"/>
  <c r="F5" i="1"/>
  <c r="E5" i="1"/>
  <c r="R5" i="1" l="1"/>
  <c r="R28" i="1"/>
  <c r="R20" i="1"/>
  <c r="R52" i="1"/>
  <c r="R36" i="1"/>
  <c r="R60" i="1"/>
  <c r="R44" i="1"/>
  <c r="R59" i="1"/>
  <c r="R51" i="1"/>
  <c r="R43" i="1"/>
  <c r="R35" i="1"/>
  <c r="R27" i="1"/>
  <c r="R19" i="1"/>
  <c r="R11" i="1"/>
  <c r="R57" i="1"/>
  <c r="R41" i="1"/>
  <c r="R17" i="1"/>
  <c r="R9" i="1"/>
  <c r="R49" i="1"/>
  <c r="R40" i="1"/>
  <c r="R24" i="1"/>
  <c r="R37" i="1"/>
  <c r="R29" i="1"/>
  <c r="R21" i="1"/>
  <c r="R13" i="1"/>
  <c r="R25" i="1"/>
  <c r="R48" i="1"/>
  <c r="R16" i="1"/>
  <c r="R61" i="1"/>
  <c r="R53" i="1"/>
  <c r="R55" i="1"/>
  <c r="R7" i="1"/>
  <c r="R12" i="1"/>
  <c r="R33" i="1"/>
  <c r="R56" i="1"/>
  <c r="R32" i="1"/>
  <c r="R8" i="1"/>
  <c r="R45" i="1"/>
  <c r="R47" i="1"/>
  <c r="R39" i="1"/>
  <c r="R31" i="1"/>
  <c r="R23" i="1"/>
  <c r="R15" i="1"/>
  <c r="R58" i="1"/>
  <c r="R50" i="1"/>
  <c r="R42" i="1"/>
  <c r="R34" i="1"/>
  <c r="R26" i="1"/>
  <c r="R18" i="1"/>
  <c r="R10" i="1"/>
  <c r="R62" i="1"/>
  <c r="R54" i="1"/>
  <c r="R46" i="1"/>
  <c r="R38" i="1"/>
  <c r="R30" i="1"/>
  <c r="R22" i="1"/>
  <c r="R14" i="1"/>
  <c r="R6" i="1"/>
</calcChain>
</file>

<file path=xl/sharedStrings.xml><?xml version="1.0" encoding="utf-8"?>
<sst xmlns="http://schemas.openxmlformats.org/spreadsheetml/2006/main" count="44" uniqueCount="35">
  <si>
    <t>Enter Your Contracted Hours</t>
  </si>
  <si>
    <t>hours per week</t>
  </si>
  <si>
    <t>Previous Year Comparison</t>
  </si>
  <si>
    <t>SCP</t>
  </si>
  <si>
    <t>From
1 April 2021</t>
  </si>
  <si>
    <t>Equivalent Hourly Rate</t>
  </si>
  <si>
    <t>Equivalent
Hourly Rate2</t>
  </si>
  <si>
    <t>%
Increase</t>
  </si>
  <si>
    <t>LC1</t>
  </si>
  <si>
    <t>Below</t>
  </si>
  <si>
    <t>Substantive</t>
  </si>
  <si>
    <t>Above</t>
  </si>
  <si>
    <t>LC2</t>
  </si>
  <si>
    <t>LC3</t>
  </si>
  <si>
    <t>LC4</t>
  </si>
  <si>
    <t>Notes</t>
  </si>
  <si>
    <t>From
1 April 2022</t>
  </si>
  <si>
    <t>April
2022</t>
  </si>
  <si>
    <t>May
2022</t>
  </si>
  <si>
    <t>June
2022</t>
  </si>
  <si>
    <t>July
2022</t>
  </si>
  <si>
    <t>August
2022</t>
  </si>
  <si>
    <t>September
2022</t>
  </si>
  <si>
    <t>October
2022</t>
  </si>
  <si>
    <t>November
2022</t>
  </si>
  <si>
    <t>December
2022</t>
  </si>
  <si>
    <t>January
2023</t>
  </si>
  <si>
    <t>February
2023</t>
  </si>
  <si>
    <t>March
2023</t>
  </si>
  <si>
    <t>Total Gross Pay 2022/23</t>
  </si>
  <si>
    <t>Column D shows the headline gross annual salary applicable from 1 April 2022 to 31 March 2023</t>
  </si>
  <si>
    <t>Column E shows the equivalent hourly rate applicable from 1 April 2022 to 31 March 2023</t>
  </si>
  <si>
    <t>Columns F to Q show the gross monthly salary payable from April 2022 to March 2023</t>
  </si>
  <si>
    <t>Column R shows the total gross salary payable for 2022/23</t>
  </si>
  <si>
    <t>Columns S to U show the 2021/22 salary figures and the percentage increase for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</si>
</sst>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theme="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/>
    <xf numFmtId="6" fontId="1" fillId="3" borderId="8" xfId="0" applyNumberFormat="1" applyFont="1" applyFill="1" applyBorder="1"/>
    <xf numFmtId="6" fontId="6" fillId="3" borderId="8" xfId="0" applyNumberFormat="1" applyFont="1" applyFill="1" applyBorder="1"/>
    <xf numFmtId="6" fontId="1" fillId="3" borderId="9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8" fontId="1" fillId="3" borderId="0" xfId="0" applyNumberFormat="1" applyFont="1" applyFill="1"/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/>
    <xf numFmtId="164" fontId="1" fillId="3" borderId="0" xfId="0" applyNumberFormat="1" applyFont="1" applyFill="1"/>
    <xf numFmtId="6" fontId="1" fillId="3" borderId="0" xfId="0" applyNumberFormat="1" applyFont="1" applyFill="1"/>
    <xf numFmtId="49" fontId="3" fillId="10" borderId="10" xfId="0" applyNumberFormat="1" applyFont="1" applyFill="1" applyBorder="1" applyAlignment="1">
      <alignment horizontal="center" vertical="center" wrapText="1"/>
    </xf>
    <xf numFmtId="49" fontId="3" fillId="10" borderId="11" xfId="0" applyNumberFormat="1" applyFont="1" applyFill="1" applyBorder="1" applyAlignment="1">
      <alignment horizontal="center" vertical="center" wrapText="1"/>
    </xf>
    <xf numFmtId="49" fontId="3" fillId="10" borderId="1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textRotation="90"/>
    </xf>
    <xf numFmtId="0" fontId="0" fillId="4" borderId="5" xfId="0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center" vertical="center" textRotation="90"/>
    </xf>
    <xf numFmtId="0" fontId="7" fillId="6" borderId="5" xfId="0" applyFont="1" applyFill="1" applyBorder="1" applyAlignment="1">
      <alignment horizontal="center" vertical="center" textRotation="90"/>
    </xf>
    <xf numFmtId="0" fontId="7" fillId="6" borderId="6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0" fillId="9" borderId="4" xfId="0" applyFill="1" applyBorder="1" applyAlignment="1">
      <alignment horizontal="center" vertical="center" textRotation="90"/>
    </xf>
    <xf numFmtId="0" fontId="0" fillId="9" borderId="5" xfId="0" applyFill="1" applyBorder="1" applyAlignment="1">
      <alignment horizontal="center" vertical="center" textRotation="90"/>
    </xf>
    <xf numFmtId="0" fontId="0" fillId="9" borderId="6" xfId="0" applyFill="1" applyBorder="1" applyAlignment="1">
      <alignment horizontal="center" vertical="center" textRotation="90"/>
    </xf>
    <xf numFmtId="0" fontId="0" fillId="7" borderId="4" xfId="0" applyFill="1" applyBorder="1" applyAlignment="1">
      <alignment horizontal="center" vertical="center" textRotation="90"/>
    </xf>
    <xf numFmtId="0" fontId="0" fillId="7" borderId="5" xfId="0" applyFill="1" applyBorder="1" applyAlignment="1">
      <alignment horizontal="center" vertical="center" textRotation="90"/>
    </xf>
    <xf numFmtId="0" fontId="0" fillId="7" borderId="6" xfId="0" applyFill="1" applyBorder="1" applyAlignment="1">
      <alignment horizontal="center" vertical="center" textRotation="90"/>
    </xf>
    <xf numFmtId="0" fontId="0" fillId="8" borderId="7" xfId="0" applyFill="1" applyBorder="1" applyAlignment="1">
      <alignment horizontal="center" vertical="center" textRotation="90"/>
    </xf>
    <xf numFmtId="0" fontId="0" fillId="8" borderId="0" xfId="0" applyFill="1" applyAlignment="1">
      <alignment horizontal="center" vertical="center" textRotation="90"/>
    </xf>
    <xf numFmtId="1" fontId="1" fillId="0" borderId="0" xfId="0" applyNumberFormat="1" applyFont="1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0" formatCode="&quot;£&quot;#,##0;[Red]\-&quot;£&quot;#,##0"/>
      <fill>
        <patternFill patternType="solid">
          <fgColor indexed="64"/>
          <bgColor theme="6" tint="0.399975585192419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2" formatCode="&quot;£&quot;#,##0.00;[Red]\-&quot;£&quot;#,##0.00"/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0" formatCode="&quot;£&quot;#,##0;[Red]\-&quot;£&quot;#,##0"/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4:U62" totalsRowShown="0" headerRowDxfId="20" dataDxfId="19">
  <tableColumns count="19">
    <tableColumn id="22" xr3:uid="{00000000-0010-0000-0000-000016000000}" name="SCP" dataDxfId="18"/>
    <tableColumn id="2" xr3:uid="{00000000-0010-0000-0000-000002000000}" name="From_x000a_1 April 2022" dataDxfId="17"/>
    <tableColumn id="17" xr3:uid="{00000000-0010-0000-0000-000011000000}" name="Equivalent Hourly Rate" dataDxfId="16">
      <calculatedColumnFormula>D5/52/37</calculatedColumnFormula>
    </tableColumn>
    <tableColumn id="3" xr3:uid="{00000000-0010-0000-0000-000003000000}" name="April_x000a_2022" dataDxfId="15">
      <calculatedColumnFormula>($D5/12)*($G$2/37)</calculatedColumnFormula>
    </tableColumn>
    <tableColumn id="4" xr3:uid="{00000000-0010-0000-0000-000004000000}" name="May_x000a_2022" dataDxfId="14">
      <calculatedColumnFormula>($D5/12)*($G$2/37)</calculatedColumnFormula>
    </tableColumn>
    <tableColumn id="5" xr3:uid="{00000000-0010-0000-0000-000005000000}" name="June_x000a_2022" dataDxfId="13">
      <calculatedColumnFormula>($D5/12)*($G$2/37)</calculatedColumnFormula>
    </tableColumn>
    <tableColumn id="6" xr3:uid="{00000000-0010-0000-0000-000006000000}" name="July_x000a_2022" dataDxfId="12">
      <calculatedColumnFormula>($D5/12)*($G$2/37)</calculatedColumnFormula>
    </tableColumn>
    <tableColumn id="7" xr3:uid="{00000000-0010-0000-0000-000007000000}" name="August_x000a_2022" dataDxfId="11">
      <calculatedColumnFormula>($D5/12)*($G$2/37)</calculatedColumnFormula>
    </tableColumn>
    <tableColumn id="8" xr3:uid="{00000000-0010-0000-0000-000008000000}" name="September_x000a_2022" dataDxfId="10">
      <calculatedColumnFormula>($D5/12)*($G$2/37)</calculatedColumnFormula>
    </tableColumn>
    <tableColumn id="9" xr3:uid="{00000000-0010-0000-0000-000009000000}" name="October_x000a_2022" dataDxfId="9">
      <calculatedColumnFormula>($D5/12)*($G$2/37)</calculatedColumnFormula>
    </tableColumn>
    <tableColumn id="10" xr3:uid="{00000000-0010-0000-0000-00000A000000}" name="November_x000a_2022" dataDxfId="8">
      <calculatedColumnFormula>($D5/12)*($G$2/37)</calculatedColumnFormula>
    </tableColumn>
    <tableColumn id="11" xr3:uid="{00000000-0010-0000-0000-00000B000000}" name="December_x000a_2022" dataDxfId="7">
      <calculatedColumnFormula>($D5/12)*($G$2/37)</calculatedColumnFormula>
    </tableColumn>
    <tableColumn id="13" xr3:uid="{00000000-0010-0000-0000-00000D000000}" name="January_x000a_2023" dataDxfId="6">
      <calculatedColumnFormula>($D5/12)*($G$2/37)</calculatedColumnFormula>
    </tableColumn>
    <tableColumn id="14" xr3:uid="{00000000-0010-0000-0000-00000E000000}" name="February_x000a_2023" dataDxfId="5">
      <calculatedColumnFormula>($D5/12)*($G$2/37)</calculatedColumnFormula>
    </tableColumn>
    <tableColumn id="15" xr3:uid="{00000000-0010-0000-0000-00000F000000}" name="March_x000a_2023" dataDxfId="4">
      <calculatedColumnFormula>($D5/12)*($G$2/37)</calculatedColumnFormula>
    </tableColumn>
    <tableColumn id="16" xr3:uid="{00000000-0010-0000-0000-000010000000}" name="Total Gross Pay 2022/23" dataDxfId="3">
      <calculatedColumnFormula>SUM(F5:Q5)</calculatedColumnFormula>
    </tableColumn>
    <tableColumn id="23" xr3:uid="{00000000-0010-0000-0000-000017000000}" name="From_x000a_1 April 2021" dataDxfId="2"/>
    <tableColumn id="24" xr3:uid="{00000000-0010-0000-0000-000018000000}" name="Equivalent_x000a_Hourly Rate2" dataDxfId="1">
      <calculatedColumnFormula>S5/52/37</calculatedColumnFormula>
    </tableColumn>
    <tableColumn id="25" xr3:uid="{00000000-0010-0000-0000-000019000000}" name="%_x000a_Increase" dataDxfId="0">
      <calculatedColumnFormula>(((D5/S5)*100)-100)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69"/>
  <sheetViews>
    <sheetView tabSelected="1" zoomScale="120" zoomScaleNormal="120" workbookViewId="0">
      <selection activeCell="H6" sqref="H6"/>
    </sheetView>
  </sheetViews>
  <sheetFormatPr defaultColWidth="9.140625" defaultRowHeight="12.75" x14ac:dyDescent="0.2"/>
  <cols>
    <col min="1" max="2" width="7.42578125" style="1" customWidth="1"/>
    <col min="3" max="3" width="7.28515625" style="4" customWidth="1"/>
    <col min="4" max="5" width="12.7109375" style="1" customWidth="1"/>
    <col min="6" max="17" width="9.7109375" style="1" customWidth="1"/>
    <col min="18" max="18" width="14.140625" style="1" customWidth="1"/>
    <col min="19" max="19" width="12.140625" style="1" customWidth="1"/>
    <col min="20" max="20" width="11.140625" style="1" bestFit="1" customWidth="1"/>
    <col min="21" max="23" width="9.140625" style="1"/>
    <col min="24" max="24" width="9.140625" style="48"/>
    <col min="25" max="16384" width="9.140625" style="1"/>
  </cols>
  <sheetData>
    <row r="2" spans="1:24" ht="15.75" x14ac:dyDescent="0.2">
      <c r="C2" s="18"/>
      <c r="D2" s="6"/>
      <c r="E2" s="6"/>
      <c r="F2" s="7" t="s">
        <v>0</v>
      </c>
      <c r="G2" s="8">
        <v>11</v>
      </c>
      <c r="H2" s="9" t="s">
        <v>1</v>
      </c>
      <c r="I2" s="10"/>
    </row>
    <row r="3" spans="1:24" ht="18" customHeight="1" thickBot="1" x14ac:dyDescent="0.25">
      <c r="S3" s="24" t="s">
        <v>2</v>
      </c>
      <c r="T3" s="25"/>
      <c r="U3" s="26"/>
    </row>
    <row r="4" spans="1:24" ht="45" customHeight="1" thickTop="1" x14ac:dyDescent="0.2">
      <c r="C4" s="5" t="s">
        <v>3</v>
      </c>
      <c r="D4" s="2" t="s">
        <v>16</v>
      </c>
      <c r="E4" s="2" t="s">
        <v>5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  <c r="P4" s="2" t="s">
        <v>27</v>
      </c>
      <c r="Q4" s="2" t="s">
        <v>28</v>
      </c>
      <c r="R4" s="20" t="s">
        <v>29</v>
      </c>
      <c r="S4" s="2" t="s">
        <v>4</v>
      </c>
      <c r="T4" s="2" t="s">
        <v>6</v>
      </c>
      <c r="U4" s="5" t="s">
        <v>7</v>
      </c>
    </row>
    <row r="5" spans="1:24" ht="12.75" customHeight="1" x14ac:dyDescent="0.2">
      <c r="A5" s="34" t="s">
        <v>8</v>
      </c>
      <c r="B5" s="27" t="s">
        <v>9</v>
      </c>
      <c r="C5" s="4">
        <v>5</v>
      </c>
      <c r="D5" s="23">
        <v>21574.960000000003</v>
      </c>
      <c r="E5" s="19">
        <f t="shared" ref="E5:E62" si="0">D5/52/37</f>
        <v>11.213596673596674</v>
      </c>
      <c r="F5" s="14">
        <f t="shared" ref="F5:Q20" si="1">($D5/12)*($G$2/37)</f>
        <v>534.51477477477488</v>
      </c>
      <c r="G5" s="14">
        <f t="shared" si="1"/>
        <v>534.51477477477488</v>
      </c>
      <c r="H5" s="14">
        <f t="shared" si="1"/>
        <v>534.51477477477488</v>
      </c>
      <c r="I5" s="14">
        <f t="shared" si="1"/>
        <v>534.51477477477488</v>
      </c>
      <c r="J5" s="14">
        <f t="shared" si="1"/>
        <v>534.51477477477488</v>
      </c>
      <c r="K5" s="14">
        <f t="shared" si="1"/>
        <v>534.51477477477488</v>
      </c>
      <c r="L5" s="14">
        <f t="shared" si="1"/>
        <v>534.51477477477488</v>
      </c>
      <c r="M5" s="14">
        <f t="shared" si="1"/>
        <v>534.51477477477488</v>
      </c>
      <c r="N5" s="14">
        <f t="shared" si="1"/>
        <v>534.51477477477488</v>
      </c>
      <c r="O5" s="14">
        <f t="shared" si="1"/>
        <v>534.51477477477488</v>
      </c>
      <c r="P5" s="14">
        <f t="shared" si="1"/>
        <v>534.51477477477488</v>
      </c>
      <c r="Q5" s="14">
        <f t="shared" si="1"/>
        <v>534.51477477477488</v>
      </c>
      <c r="R5" s="14">
        <f>SUM(F5:Q5)</f>
        <v>6414.1772972973004</v>
      </c>
      <c r="S5" s="15">
        <v>19649.960000000003</v>
      </c>
      <c r="T5" s="22">
        <f>S5/52/37</f>
        <v>10.213076923076924</v>
      </c>
      <c r="U5" s="21">
        <f>(((D5/S5)*100)-100)</f>
        <v>9.7964576009315039</v>
      </c>
      <c r="X5" s="48">
        <v>21574.960000000003</v>
      </c>
    </row>
    <row r="6" spans="1:24" ht="12.75" customHeight="1" x14ac:dyDescent="0.2">
      <c r="A6" s="35"/>
      <c r="B6" s="27"/>
      <c r="C6" s="4">
        <v>6</v>
      </c>
      <c r="D6" s="23">
        <v>21967.715</v>
      </c>
      <c r="E6" s="19">
        <f t="shared" si="0"/>
        <v>11.417731288981289</v>
      </c>
      <c r="F6" s="14">
        <f t="shared" si="1"/>
        <v>544.24519144144142</v>
      </c>
      <c r="G6" s="14">
        <f t="shared" si="1"/>
        <v>544.24519144144142</v>
      </c>
      <c r="H6" s="14">
        <f t="shared" si="1"/>
        <v>544.24519144144142</v>
      </c>
      <c r="I6" s="14">
        <f t="shared" si="1"/>
        <v>544.24519144144142</v>
      </c>
      <c r="J6" s="14">
        <f t="shared" si="1"/>
        <v>544.24519144144142</v>
      </c>
      <c r="K6" s="14">
        <f t="shared" si="1"/>
        <v>544.24519144144142</v>
      </c>
      <c r="L6" s="14">
        <f t="shared" si="1"/>
        <v>544.24519144144142</v>
      </c>
      <c r="M6" s="14">
        <f t="shared" si="1"/>
        <v>544.24519144144142</v>
      </c>
      <c r="N6" s="14">
        <f t="shared" si="1"/>
        <v>544.24519144144142</v>
      </c>
      <c r="O6" s="14">
        <f t="shared" si="1"/>
        <v>544.24519144144142</v>
      </c>
      <c r="P6" s="14">
        <f t="shared" si="1"/>
        <v>544.24519144144142</v>
      </c>
      <c r="Q6" s="14">
        <f t="shared" si="1"/>
        <v>544.24519144144142</v>
      </c>
      <c r="R6" s="14">
        <f t="shared" ref="R6:R36" si="2">SUM(F6:Q6)</f>
        <v>6530.942297297297</v>
      </c>
      <c r="S6" s="15">
        <v>20042.715</v>
      </c>
      <c r="T6" s="22">
        <f t="shared" ref="T6:T62" si="3">S6/52/37</f>
        <v>10.417211538461538</v>
      </c>
      <c r="U6" s="21">
        <f t="shared" ref="U6:U62" si="4">(((D6/S6)*100)-100)</f>
        <v>9.6044872164275006</v>
      </c>
      <c r="X6" s="48">
        <v>21967.715</v>
      </c>
    </row>
    <row r="7" spans="1:24" ht="12.75" customHeight="1" x14ac:dyDescent="0.2">
      <c r="A7" s="35"/>
      <c r="B7" s="28" t="s">
        <v>10</v>
      </c>
      <c r="C7" s="4">
        <v>7</v>
      </c>
      <c r="D7" s="23">
        <v>22368.61</v>
      </c>
      <c r="E7" s="19">
        <f t="shared" si="0"/>
        <v>11.626096673596674</v>
      </c>
      <c r="F7" s="14">
        <f t="shared" si="1"/>
        <v>554.17727477477479</v>
      </c>
      <c r="G7" s="14">
        <f t="shared" si="1"/>
        <v>554.17727477477479</v>
      </c>
      <c r="H7" s="14">
        <f t="shared" si="1"/>
        <v>554.17727477477479</v>
      </c>
      <c r="I7" s="14">
        <f t="shared" si="1"/>
        <v>554.17727477477479</v>
      </c>
      <c r="J7" s="14">
        <f t="shared" si="1"/>
        <v>554.17727477477479</v>
      </c>
      <c r="K7" s="14">
        <f t="shared" si="1"/>
        <v>554.17727477477479</v>
      </c>
      <c r="L7" s="14">
        <f t="shared" si="1"/>
        <v>554.17727477477479</v>
      </c>
      <c r="M7" s="14">
        <f t="shared" si="1"/>
        <v>554.17727477477479</v>
      </c>
      <c r="N7" s="14">
        <f t="shared" si="1"/>
        <v>554.17727477477479</v>
      </c>
      <c r="O7" s="14">
        <f t="shared" si="1"/>
        <v>554.17727477477479</v>
      </c>
      <c r="P7" s="14">
        <f t="shared" si="1"/>
        <v>554.17727477477479</v>
      </c>
      <c r="Q7" s="14">
        <f t="shared" si="1"/>
        <v>554.17727477477479</v>
      </c>
      <c r="R7" s="14">
        <f t="shared" si="2"/>
        <v>6650.1272972972956</v>
      </c>
      <c r="S7" s="15">
        <v>20443.61</v>
      </c>
      <c r="T7" s="22">
        <f t="shared" si="3"/>
        <v>10.625576923076922</v>
      </c>
      <c r="U7" s="21">
        <f>(((D7/S7)*100)-100)</f>
        <v>9.4161451915782095</v>
      </c>
      <c r="X7" s="48">
        <v>22368.61</v>
      </c>
    </row>
    <row r="8" spans="1:24" ht="12.75" customHeight="1" x14ac:dyDescent="0.2">
      <c r="A8" s="35"/>
      <c r="B8" s="29"/>
      <c r="C8" s="4">
        <v>8</v>
      </c>
      <c r="D8" s="23">
        <v>22776.627500000002</v>
      </c>
      <c r="E8" s="19">
        <f t="shared" si="0"/>
        <v>11.838163981288982</v>
      </c>
      <c r="F8" s="14">
        <f t="shared" si="1"/>
        <v>564.28581644144151</v>
      </c>
      <c r="G8" s="14">
        <f t="shared" si="1"/>
        <v>564.28581644144151</v>
      </c>
      <c r="H8" s="14">
        <f t="shared" si="1"/>
        <v>564.28581644144151</v>
      </c>
      <c r="I8" s="14">
        <f t="shared" si="1"/>
        <v>564.28581644144151</v>
      </c>
      <c r="J8" s="14">
        <f t="shared" si="1"/>
        <v>564.28581644144151</v>
      </c>
      <c r="K8" s="14">
        <f t="shared" si="1"/>
        <v>564.28581644144151</v>
      </c>
      <c r="L8" s="14">
        <f t="shared" si="1"/>
        <v>564.28581644144151</v>
      </c>
      <c r="M8" s="14">
        <f t="shared" si="1"/>
        <v>564.28581644144151</v>
      </c>
      <c r="N8" s="14">
        <f t="shared" si="1"/>
        <v>564.28581644144151</v>
      </c>
      <c r="O8" s="14">
        <f t="shared" si="1"/>
        <v>564.28581644144151</v>
      </c>
      <c r="P8" s="14">
        <f t="shared" si="1"/>
        <v>564.28581644144151</v>
      </c>
      <c r="Q8" s="14">
        <f t="shared" si="1"/>
        <v>564.28581644144151</v>
      </c>
      <c r="R8" s="14">
        <f t="shared" si="2"/>
        <v>6771.4297972972963</v>
      </c>
      <c r="S8" s="15">
        <v>20851.627500000002</v>
      </c>
      <c r="T8" s="22">
        <f t="shared" si="3"/>
        <v>10.837644230769232</v>
      </c>
      <c r="U8" s="21">
        <f t="shared" ref="U8:U42" si="5">(((D8/S8)*100)-100)</f>
        <v>9.2318932898643169</v>
      </c>
      <c r="X8" s="48">
        <v>22776.627500000002</v>
      </c>
    </row>
    <row r="9" spans="1:24" ht="12.75" customHeight="1" x14ac:dyDescent="0.2">
      <c r="A9" s="35"/>
      <c r="B9" s="29"/>
      <c r="C9" s="4">
        <v>9</v>
      </c>
      <c r="D9" s="23">
        <v>23193.802500000002</v>
      </c>
      <c r="E9" s="19">
        <f t="shared" si="0"/>
        <v>12.054990904365905</v>
      </c>
      <c r="F9" s="14">
        <f t="shared" si="1"/>
        <v>574.62123310810819</v>
      </c>
      <c r="G9" s="14">
        <f t="shared" si="1"/>
        <v>574.62123310810819</v>
      </c>
      <c r="H9" s="14">
        <f t="shared" si="1"/>
        <v>574.62123310810819</v>
      </c>
      <c r="I9" s="14">
        <f t="shared" si="1"/>
        <v>574.62123310810819</v>
      </c>
      <c r="J9" s="14">
        <f t="shared" si="1"/>
        <v>574.62123310810819</v>
      </c>
      <c r="K9" s="14">
        <f t="shared" si="1"/>
        <v>574.62123310810819</v>
      </c>
      <c r="L9" s="14">
        <f t="shared" si="1"/>
        <v>574.62123310810819</v>
      </c>
      <c r="M9" s="14">
        <f t="shared" si="1"/>
        <v>574.62123310810819</v>
      </c>
      <c r="N9" s="14">
        <f t="shared" si="1"/>
        <v>574.62123310810819</v>
      </c>
      <c r="O9" s="14">
        <f t="shared" si="1"/>
        <v>574.62123310810819</v>
      </c>
      <c r="P9" s="14">
        <f t="shared" si="1"/>
        <v>574.62123310810819</v>
      </c>
      <c r="Q9" s="14">
        <f t="shared" si="1"/>
        <v>574.62123310810819</v>
      </c>
      <c r="R9" s="14">
        <f t="shared" si="2"/>
        <v>6895.4547972972969</v>
      </c>
      <c r="S9" s="15">
        <v>21268.802500000002</v>
      </c>
      <c r="T9" s="22">
        <f t="shared" si="3"/>
        <v>11.054471153846155</v>
      </c>
      <c r="U9" s="21">
        <f t="shared" si="5"/>
        <v>9.0508151552020735</v>
      </c>
      <c r="X9" s="48">
        <v>23193.802500000002</v>
      </c>
    </row>
    <row r="10" spans="1:24" ht="12.75" customHeight="1" x14ac:dyDescent="0.2">
      <c r="A10" s="35"/>
      <c r="B10" s="29"/>
      <c r="C10" s="4">
        <v>10</v>
      </c>
      <c r="D10" s="23">
        <v>23620.135000000002</v>
      </c>
      <c r="E10" s="19">
        <f t="shared" si="0"/>
        <v>12.276577442827444</v>
      </c>
      <c r="F10" s="14">
        <f t="shared" si="1"/>
        <v>585.18352477477481</v>
      </c>
      <c r="G10" s="14">
        <f t="shared" si="1"/>
        <v>585.18352477477481</v>
      </c>
      <c r="H10" s="14">
        <f t="shared" si="1"/>
        <v>585.18352477477481</v>
      </c>
      <c r="I10" s="14">
        <f t="shared" si="1"/>
        <v>585.18352477477481</v>
      </c>
      <c r="J10" s="14">
        <f t="shared" si="1"/>
        <v>585.18352477477481</v>
      </c>
      <c r="K10" s="14">
        <f t="shared" si="1"/>
        <v>585.18352477477481</v>
      </c>
      <c r="L10" s="14">
        <f t="shared" si="1"/>
        <v>585.18352477477481</v>
      </c>
      <c r="M10" s="14">
        <f t="shared" si="1"/>
        <v>585.18352477477481</v>
      </c>
      <c r="N10" s="14">
        <f t="shared" si="1"/>
        <v>585.18352477477481</v>
      </c>
      <c r="O10" s="14">
        <f t="shared" si="1"/>
        <v>585.18352477477481</v>
      </c>
      <c r="P10" s="14">
        <f t="shared" si="1"/>
        <v>585.18352477477481</v>
      </c>
      <c r="Q10" s="14">
        <f t="shared" si="1"/>
        <v>585.18352477477481</v>
      </c>
      <c r="R10" s="14">
        <f t="shared" si="2"/>
        <v>7022.2022972972982</v>
      </c>
      <c r="S10" s="15">
        <v>21695.135000000002</v>
      </c>
      <c r="T10" s="22">
        <f t="shared" si="3"/>
        <v>11.276057692307694</v>
      </c>
      <c r="U10" s="21">
        <f t="shared" si="5"/>
        <v>8.8729570016503629</v>
      </c>
      <c r="X10" s="48">
        <v>23620.135000000002</v>
      </c>
    </row>
    <row r="11" spans="1:24" ht="12.75" customHeight="1" x14ac:dyDescent="0.2">
      <c r="A11" s="35"/>
      <c r="B11" s="29"/>
      <c r="C11" s="4">
        <v>11</v>
      </c>
      <c r="D11" s="23">
        <v>24053.59</v>
      </c>
      <c r="E11" s="19">
        <f t="shared" si="0"/>
        <v>12.501865904365905</v>
      </c>
      <c r="F11" s="14">
        <f t="shared" si="1"/>
        <v>595.92227477477479</v>
      </c>
      <c r="G11" s="14">
        <f t="shared" si="1"/>
        <v>595.92227477477479</v>
      </c>
      <c r="H11" s="14">
        <f t="shared" si="1"/>
        <v>595.92227477477479</v>
      </c>
      <c r="I11" s="14">
        <f t="shared" si="1"/>
        <v>595.92227477477479</v>
      </c>
      <c r="J11" s="14">
        <f t="shared" si="1"/>
        <v>595.92227477477479</v>
      </c>
      <c r="K11" s="14">
        <f t="shared" si="1"/>
        <v>595.92227477477479</v>
      </c>
      <c r="L11" s="14">
        <f t="shared" si="1"/>
        <v>595.92227477477479</v>
      </c>
      <c r="M11" s="14">
        <f t="shared" si="1"/>
        <v>595.92227477477479</v>
      </c>
      <c r="N11" s="14">
        <f t="shared" si="1"/>
        <v>595.92227477477479</v>
      </c>
      <c r="O11" s="14">
        <f t="shared" si="1"/>
        <v>595.92227477477479</v>
      </c>
      <c r="P11" s="14">
        <f t="shared" si="1"/>
        <v>595.92227477477479</v>
      </c>
      <c r="Q11" s="14">
        <f t="shared" si="1"/>
        <v>595.92227477477479</v>
      </c>
      <c r="R11" s="14">
        <f t="shared" si="2"/>
        <v>7151.0672972972961</v>
      </c>
      <c r="S11" s="15">
        <v>22128.59</v>
      </c>
      <c r="T11" s="22">
        <f t="shared" si="3"/>
        <v>11.501346153846153</v>
      </c>
      <c r="U11" s="21">
        <f t="shared" si="5"/>
        <v>8.6991534480958848</v>
      </c>
      <c r="X11" s="48">
        <v>24053.59</v>
      </c>
    </row>
    <row r="12" spans="1:24" ht="12.75" customHeight="1" x14ac:dyDescent="0.2">
      <c r="A12" s="35"/>
      <c r="B12" s="30"/>
      <c r="C12" s="4">
        <v>12</v>
      </c>
      <c r="D12" s="23">
        <v>24496.202500000003</v>
      </c>
      <c r="E12" s="19">
        <f t="shared" si="0"/>
        <v>12.731913981288983</v>
      </c>
      <c r="F12" s="14">
        <f t="shared" si="1"/>
        <v>606.88789977477484</v>
      </c>
      <c r="G12" s="14">
        <f t="shared" si="1"/>
        <v>606.88789977477484</v>
      </c>
      <c r="H12" s="14">
        <f t="shared" si="1"/>
        <v>606.88789977477484</v>
      </c>
      <c r="I12" s="14">
        <f t="shared" si="1"/>
        <v>606.88789977477484</v>
      </c>
      <c r="J12" s="14">
        <f t="shared" si="1"/>
        <v>606.88789977477484</v>
      </c>
      <c r="K12" s="14">
        <f t="shared" si="1"/>
        <v>606.88789977477484</v>
      </c>
      <c r="L12" s="14">
        <f t="shared" si="1"/>
        <v>606.88789977477484</v>
      </c>
      <c r="M12" s="14">
        <f t="shared" si="1"/>
        <v>606.88789977477484</v>
      </c>
      <c r="N12" s="14">
        <f t="shared" si="1"/>
        <v>606.88789977477484</v>
      </c>
      <c r="O12" s="14">
        <f t="shared" si="1"/>
        <v>606.88789977477484</v>
      </c>
      <c r="P12" s="14">
        <f t="shared" si="1"/>
        <v>606.88789977477484</v>
      </c>
      <c r="Q12" s="14">
        <f t="shared" si="1"/>
        <v>606.88789977477484</v>
      </c>
      <c r="R12" s="14">
        <f t="shared" si="2"/>
        <v>7282.6547972972994</v>
      </c>
      <c r="S12" s="15">
        <v>22571.202500000003</v>
      </c>
      <c r="T12" s="22">
        <f t="shared" si="3"/>
        <v>11.731394230769233</v>
      </c>
      <c r="U12" s="21">
        <f t="shared" si="5"/>
        <v>8.5285664332682245</v>
      </c>
      <c r="X12" s="48">
        <v>24496.202500000003</v>
      </c>
    </row>
    <row r="13" spans="1:24" ht="12.75" customHeight="1" x14ac:dyDescent="0.2">
      <c r="A13" s="35"/>
      <c r="B13" s="31" t="s">
        <v>11</v>
      </c>
      <c r="C13" s="4">
        <v>13</v>
      </c>
      <c r="D13" s="23">
        <v>24947.9725</v>
      </c>
      <c r="E13" s="19">
        <f t="shared" si="0"/>
        <v>12.966721673596675</v>
      </c>
      <c r="F13" s="14">
        <f t="shared" si="1"/>
        <v>618.08039977477483</v>
      </c>
      <c r="G13" s="14">
        <f t="shared" si="1"/>
        <v>618.08039977477483</v>
      </c>
      <c r="H13" s="14">
        <f t="shared" si="1"/>
        <v>618.08039977477483</v>
      </c>
      <c r="I13" s="14">
        <f t="shared" si="1"/>
        <v>618.08039977477483</v>
      </c>
      <c r="J13" s="14">
        <f t="shared" si="1"/>
        <v>618.08039977477483</v>
      </c>
      <c r="K13" s="14">
        <f t="shared" si="1"/>
        <v>618.08039977477483</v>
      </c>
      <c r="L13" s="14">
        <f t="shared" si="1"/>
        <v>618.08039977477483</v>
      </c>
      <c r="M13" s="14">
        <f t="shared" si="1"/>
        <v>618.08039977477483</v>
      </c>
      <c r="N13" s="14">
        <f t="shared" si="1"/>
        <v>618.08039977477483</v>
      </c>
      <c r="O13" s="14">
        <f t="shared" si="1"/>
        <v>618.08039977477483</v>
      </c>
      <c r="P13" s="14">
        <f t="shared" si="1"/>
        <v>618.08039977477483</v>
      </c>
      <c r="Q13" s="14">
        <f t="shared" si="1"/>
        <v>618.08039977477483</v>
      </c>
      <c r="R13" s="14">
        <f t="shared" si="2"/>
        <v>7416.9647972972998</v>
      </c>
      <c r="S13" s="15">
        <v>23022.9725</v>
      </c>
      <c r="T13" s="22">
        <f t="shared" si="3"/>
        <v>11.966201923076923</v>
      </c>
      <c r="U13" s="21">
        <f t="shared" si="5"/>
        <v>8.361214000494499</v>
      </c>
      <c r="X13" s="48">
        <v>24947.9725</v>
      </c>
    </row>
    <row r="14" spans="1:24" ht="12.75" customHeight="1" x14ac:dyDescent="0.2">
      <c r="A14" s="35"/>
      <c r="B14" s="32"/>
      <c r="C14" s="4">
        <v>14</v>
      </c>
      <c r="D14" s="23">
        <v>25408.9</v>
      </c>
      <c r="E14" s="19">
        <f t="shared" si="0"/>
        <v>13.206288981288981</v>
      </c>
      <c r="F14" s="14">
        <f t="shared" si="1"/>
        <v>629.49977477477478</v>
      </c>
      <c r="G14" s="14">
        <f t="shared" si="1"/>
        <v>629.49977477477478</v>
      </c>
      <c r="H14" s="14">
        <f t="shared" si="1"/>
        <v>629.49977477477478</v>
      </c>
      <c r="I14" s="14">
        <f t="shared" si="1"/>
        <v>629.49977477477478</v>
      </c>
      <c r="J14" s="14">
        <f t="shared" si="1"/>
        <v>629.49977477477478</v>
      </c>
      <c r="K14" s="14">
        <f t="shared" si="1"/>
        <v>629.49977477477478</v>
      </c>
      <c r="L14" s="14">
        <f t="shared" si="1"/>
        <v>629.49977477477478</v>
      </c>
      <c r="M14" s="14">
        <f t="shared" si="1"/>
        <v>629.49977477477478</v>
      </c>
      <c r="N14" s="14">
        <f t="shared" si="1"/>
        <v>629.49977477477478</v>
      </c>
      <c r="O14" s="14">
        <f t="shared" si="1"/>
        <v>629.49977477477478</v>
      </c>
      <c r="P14" s="14">
        <f t="shared" si="1"/>
        <v>629.49977477477478</v>
      </c>
      <c r="Q14" s="14">
        <f t="shared" si="1"/>
        <v>629.49977477477478</v>
      </c>
      <c r="R14" s="14">
        <f t="shared" si="2"/>
        <v>7553.9972972972973</v>
      </c>
      <c r="S14" s="15">
        <v>23483.9</v>
      </c>
      <c r="T14" s="22">
        <f t="shared" si="3"/>
        <v>12.205769230769231</v>
      </c>
      <c r="U14" s="21">
        <f t="shared" si="5"/>
        <v>8.1971052508314131</v>
      </c>
      <c r="X14" s="48">
        <v>25408.9</v>
      </c>
    </row>
    <row r="15" spans="1:24" ht="12.75" customHeight="1" x14ac:dyDescent="0.2">
      <c r="A15" s="35"/>
      <c r="B15" s="32"/>
      <c r="C15" s="4">
        <v>15</v>
      </c>
      <c r="D15" s="23">
        <v>25877.967500000002</v>
      </c>
      <c r="E15" s="19">
        <f t="shared" si="0"/>
        <v>13.450087058212059</v>
      </c>
      <c r="F15" s="14">
        <f t="shared" si="1"/>
        <v>641.12081644144155</v>
      </c>
      <c r="G15" s="14">
        <f t="shared" si="1"/>
        <v>641.12081644144155</v>
      </c>
      <c r="H15" s="14">
        <f t="shared" si="1"/>
        <v>641.12081644144155</v>
      </c>
      <c r="I15" s="14">
        <f t="shared" si="1"/>
        <v>641.12081644144155</v>
      </c>
      <c r="J15" s="14">
        <f t="shared" si="1"/>
        <v>641.12081644144155</v>
      </c>
      <c r="K15" s="14">
        <f t="shared" si="1"/>
        <v>641.12081644144155</v>
      </c>
      <c r="L15" s="14">
        <f t="shared" si="1"/>
        <v>641.12081644144155</v>
      </c>
      <c r="M15" s="14">
        <f t="shared" si="1"/>
        <v>641.12081644144155</v>
      </c>
      <c r="N15" s="14">
        <f t="shared" si="1"/>
        <v>641.12081644144155</v>
      </c>
      <c r="O15" s="14">
        <f t="shared" si="1"/>
        <v>641.12081644144155</v>
      </c>
      <c r="P15" s="14">
        <f t="shared" si="1"/>
        <v>641.12081644144155</v>
      </c>
      <c r="Q15" s="14">
        <f t="shared" si="1"/>
        <v>641.12081644144155</v>
      </c>
      <c r="R15" s="14">
        <f t="shared" si="2"/>
        <v>7693.4497972973004</v>
      </c>
      <c r="S15" s="15">
        <v>23952.967500000002</v>
      </c>
      <c r="T15" s="22">
        <f t="shared" si="3"/>
        <v>12.449567307692309</v>
      </c>
      <c r="U15" s="21">
        <f t="shared" si="5"/>
        <v>8.0365825236476525</v>
      </c>
      <c r="X15" s="48">
        <v>25877.967500000002</v>
      </c>
    </row>
    <row r="16" spans="1:24" ht="12.75" customHeight="1" x14ac:dyDescent="0.2">
      <c r="A16" s="35"/>
      <c r="B16" s="32"/>
      <c r="C16" s="4">
        <v>16</v>
      </c>
      <c r="D16" s="23">
        <v>26357.210000000003</v>
      </c>
      <c r="E16" s="19">
        <f t="shared" si="0"/>
        <v>13.699173596673598</v>
      </c>
      <c r="F16" s="14">
        <f t="shared" si="1"/>
        <v>652.99394144144151</v>
      </c>
      <c r="G16" s="14">
        <f t="shared" si="1"/>
        <v>652.99394144144151</v>
      </c>
      <c r="H16" s="14">
        <f t="shared" si="1"/>
        <v>652.99394144144151</v>
      </c>
      <c r="I16" s="14">
        <f t="shared" si="1"/>
        <v>652.99394144144151</v>
      </c>
      <c r="J16" s="14">
        <f t="shared" si="1"/>
        <v>652.99394144144151</v>
      </c>
      <c r="K16" s="14">
        <f t="shared" si="1"/>
        <v>652.99394144144151</v>
      </c>
      <c r="L16" s="14">
        <f t="shared" si="1"/>
        <v>652.99394144144151</v>
      </c>
      <c r="M16" s="14">
        <f t="shared" si="1"/>
        <v>652.99394144144151</v>
      </c>
      <c r="N16" s="14">
        <f t="shared" si="1"/>
        <v>652.99394144144151</v>
      </c>
      <c r="O16" s="14">
        <f t="shared" si="1"/>
        <v>652.99394144144151</v>
      </c>
      <c r="P16" s="14">
        <f t="shared" si="1"/>
        <v>652.99394144144151</v>
      </c>
      <c r="Q16" s="14">
        <f t="shared" si="1"/>
        <v>652.99394144144151</v>
      </c>
      <c r="R16" s="14">
        <f t="shared" si="2"/>
        <v>7835.9272972972967</v>
      </c>
      <c r="S16" s="15">
        <v>24432.210000000003</v>
      </c>
      <c r="T16" s="22">
        <f t="shared" si="3"/>
        <v>12.698653846153848</v>
      </c>
      <c r="U16" s="21">
        <f t="shared" si="5"/>
        <v>7.8789434111773033</v>
      </c>
      <c r="X16" s="48">
        <v>26357.210000000003</v>
      </c>
    </row>
    <row r="17" spans="1:24" ht="12.75" customHeight="1" x14ac:dyDescent="0.2">
      <c r="A17" s="36"/>
      <c r="B17" s="33"/>
      <c r="C17" s="4">
        <v>17</v>
      </c>
      <c r="D17" s="23">
        <v>26844.592500000002</v>
      </c>
      <c r="E17" s="19">
        <f t="shared" si="0"/>
        <v>13.952490904365908</v>
      </c>
      <c r="F17" s="14">
        <f t="shared" si="1"/>
        <v>665.06873310810818</v>
      </c>
      <c r="G17" s="14">
        <f t="shared" si="1"/>
        <v>665.06873310810818</v>
      </c>
      <c r="H17" s="14">
        <f t="shared" si="1"/>
        <v>665.06873310810818</v>
      </c>
      <c r="I17" s="14">
        <f t="shared" si="1"/>
        <v>665.06873310810818</v>
      </c>
      <c r="J17" s="14">
        <f t="shared" si="1"/>
        <v>665.06873310810818</v>
      </c>
      <c r="K17" s="14">
        <f t="shared" si="1"/>
        <v>665.06873310810818</v>
      </c>
      <c r="L17" s="14">
        <f t="shared" si="1"/>
        <v>665.06873310810818</v>
      </c>
      <c r="M17" s="14">
        <f t="shared" si="1"/>
        <v>665.06873310810818</v>
      </c>
      <c r="N17" s="14">
        <f t="shared" si="1"/>
        <v>665.06873310810818</v>
      </c>
      <c r="O17" s="14">
        <f t="shared" si="1"/>
        <v>665.06873310810818</v>
      </c>
      <c r="P17" s="14">
        <f t="shared" si="1"/>
        <v>665.06873310810818</v>
      </c>
      <c r="Q17" s="14">
        <f t="shared" si="1"/>
        <v>665.06873310810818</v>
      </c>
      <c r="R17" s="14">
        <f t="shared" si="2"/>
        <v>7980.8247972972977</v>
      </c>
      <c r="S17" s="15">
        <v>24919.592500000002</v>
      </c>
      <c r="T17" s="22">
        <f t="shared" si="3"/>
        <v>12.951971153846154</v>
      </c>
      <c r="U17" s="21">
        <f t="shared" si="5"/>
        <v>7.7248454203253942</v>
      </c>
      <c r="X17" s="48">
        <v>26844.592500000002</v>
      </c>
    </row>
    <row r="18" spans="1:24" ht="12.75" customHeight="1" x14ac:dyDescent="0.2">
      <c r="A18" s="40" t="s">
        <v>12</v>
      </c>
      <c r="B18" s="28" t="s">
        <v>9</v>
      </c>
      <c r="C18" s="4">
        <v>18</v>
      </c>
      <c r="D18" s="23">
        <v>27344.185000000001</v>
      </c>
      <c r="E18" s="19">
        <f>D18/52/37</f>
        <v>14.212154365904365</v>
      </c>
      <c r="F18" s="14">
        <f t="shared" si="1"/>
        <v>677.44602477477486</v>
      </c>
      <c r="G18" s="14">
        <f t="shared" si="1"/>
        <v>677.44602477477486</v>
      </c>
      <c r="H18" s="14">
        <f t="shared" si="1"/>
        <v>677.44602477477486</v>
      </c>
      <c r="I18" s="14">
        <f t="shared" si="1"/>
        <v>677.44602477477486</v>
      </c>
      <c r="J18" s="14">
        <f t="shared" si="1"/>
        <v>677.44602477477486</v>
      </c>
      <c r="K18" s="14">
        <f t="shared" si="1"/>
        <v>677.44602477477486</v>
      </c>
      <c r="L18" s="14">
        <f t="shared" si="1"/>
        <v>677.44602477477486</v>
      </c>
      <c r="M18" s="14">
        <f t="shared" si="1"/>
        <v>677.44602477477486</v>
      </c>
      <c r="N18" s="14">
        <f t="shared" si="1"/>
        <v>677.44602477477486</v>
      </c>
      <c r="O18" s="14">
        <f t="shared" si="1"/>
        <v>677.44602477477486</v>
      </c>
      <c r="P18" s="14">
        <f t="shared" si="1"/>
        <v>677.44602477477486</v>
      </c>
      <c r="Q18" s="14">
        <f t="shared" si="1"/>
        <v>677.44602477477486</v>
      </c>
      <c r="R18" s="14">
        <f t="shared" si="2"/>
        <v>8129.3522972972978</v>
      </c>
      <c r="S18" s="15">
        <v>25419.185000000001</v>
      </c>
      <c r="T18" s="22">
        <f t="shared" si="3"/>
        <v>13.211634615384616</v>
      </c>
      <c r="U18" s="21">
        <f t="shared" si="5"/>
        <v>7.5730201420698648</v>
      </c>
      <c r="X18" s="48">
        <v>27344.185000000001</v>
      </c>
    </row>
    <row r="19" spans="1:24" ht="12.75" customHeight="1" x14ac:dyDescent="0.2">
      <c r="A19" s="41"/>
      <c r="B19" s="29"/>
      <c r="C19" s="4">
        <v>19</v>
      </c>
      <c r="D19" s="23">
        <v>27851.917500000003</v>
      </c>
      <c r="E19" s="19">
        <f t="shared" si="0"/>
        <v>14.476048596673598</v>
      </c>
      <c r="F19" s="14">
        <f t="shared" si="1"/>
        <v>690.02498310810824</v>
      </c>
      <c r="G19" s="14">
        <f t="shared" si="1"/>
        <v>690.02498310810824</v>
      </c>
      <c r="H19" s="14">
        <f t="shared" si="1"/>
        <v>690.02498310810824</v>
      </c>
      <c r="I19" s="14">
        <f t="shared" si="1"/>
        <v>690.02498310810824</v>
      </c>
      <c r="J19" s="14">
        <f t="shared" si="1"/>
        <v>690.02498310810824</v>
      </c>
      <c r="K19" s="14">
        <f t="shared" si="1"/>
        <v>690.02498310810824</v>
      </c>
      <c r="L19" s="14">
        <f t="shared" si="1"/>
        <v>690.02498310810824</v>
      </c>
      <c r="M19" s="14">
        <f t="shared" si="1"/>
        <v>690.02498310810824</v>
      </c>
      <c r="N19" s="14">
        <f t="shared" si="1"/>
        <v>690.02498310810824</v>
      </c>
      <c r="O19" s="14">
        <f t="shared" si="1"/>
        <v>690.02498310810824</v>
      </c>
      <c r="P19" s="14">
        <f t="shared" si="1"/>
        <v>690.02498310810824</v>
      </c>
      <c r="Q19" s="14">
        <f t="shared" si="1"/>
        <v>690.02498310810824</v>
      </c>
      <c r="R19" s="14">
        <f t="shared" si="2"/>
        <v>8280.2997972972989</v>
      </c>
      <c r="S19" s="15">
        <v>25926.917500000003</v>
      </c>
      <c r="T19" s="22">
        <f t="shared" si="3"/>
        <v>13.475528846153848</v>
      </c>
      <c r="U19" s="21">
        <f t="shared" si="5"/>
        <v>7.4247160311286393</v>
      </c>
      <c r="X19" s="48">
        <v>27851.917500000003</v>
      </c>
    </row>
    <row r="20" spans="1:24" ht="12.75" customHeight="1" x14ac:dyDescent="0.2">
      <c r="A20" s="41"/>
      <c r="B20" s="29"/>
      <c r="C20" s="4">
        <v>20</v>
      </c>
      <c r="D20" s="23">
        <v>28370.842500000002</v>
      </c>
      <c r="E20" s="19">
        <f t="shared" si="0"/>
        <v>14.745760135135138</v>
      </c>
      <c r="F20" s="14">
        <f t="shared" si="1"/>
        <v>702.88123310810818</v>
      </c>
      <c r="G20" s="14">
        <f t="shared" si="1"/>
        <v>702.88123310810818</v>
      </c>
      <c r="H20" s="14">
        <f t="shared" si="1"/>
        <v>702.88123310810818</v>
      </c>
      <c r="I20" s="14">
        <f t="shared" si="1"/>
        <v>702.88123310810818</v>
      </c>
      <c r="J20" s="14">
        <f t="shared" si="1"/>
        <v>702.88123310810818</v>
      </c>
      <c r="K20" s="14">
        <f t="shared" si="1"/>
        <v>702.88123310810818</v>
      </c>
      <c r="L20" s="14">
        <f t="shared" si="1"/>
        <v>702.88123310810818</v>
      </c>
      <c r="M20" s="14">
        <f t="shared" si="1"/>
        <v>702.88123310810818</v>
      </c>
      <c r="N20" s="14">
        <f t="shared" si="1"/>
        <v>702.88123310810818</v>
      </c>
      <c r="O20" s="14">
        <f t="shared" si="1"/>
        <v>702.88123310810818</v>
      </c>
      <c r="P20" s="14">
        <f t="shared" si="1"/>
        <v>702.88123310810818</v>
      </c>
      <c r="Q20" s="14">
        <f t="shared" si="1"/>
        <v>702.88123310810818</v>
      </c>
      <c r="R20" s="14">
        <f t="shared" si="2"/>
        <v>8434.5747972972986</v>
      </c>
      <c r="S20" s="15">
        <v>26445.842500000002</v>
      </c>
      <c r="T20" s="22">
        <f t="shared" si="3"/>
        <v>13.745240384615386</v>
      </c>
      <c r="U20" s="21">
        <f t="shared" si="5"/>
        <v>7.2790269396787011</v>
      </c>
      <c r="X20" s="48">
        <v>28370.842500000002</v>
      </c>
    </row>
    <row r="21" spans="1:24" ht="12.75" customHeight="1" x14ac:dyDescent="0.2">
      <c r="A21" s="41"/>
      <c r="B21" s="29"/>
      <c r="C21" s="4">
        <v>21</v>
      </c>
      <c r="D21" s="23">
        <v>28899.942500000001</v>
      </c>
      <c r="E21" s="19">
        <f t="shared" si="0"/>
        <v>15.020760135135136</v>
      </c>
      <c r="F21" s="14">
        <f t="shared" ref="F21:Q62" si="6">($D21/12)*($G$2/37)</f>
        <v>715.98956644144153</v>
      </c>
      <c r="G21" s="14">
        <f t="shared" si="6"/>
        <v>715.98956644144153</v>
      </c>
      <c r="H21" s="14">
        <f t="shared" si="6"/>
        <v>715.98956644144153</v>
      </c>
      <c r="I21" s="14">
        <f t="shared" si="6"/>
        <v>715.98956644144153</v>
      </c>
      <c r="J21" s="14">
        <f t="shared" si="6"/>
        <v>715.98956644144153</v>
      </c>
      <c r="K21" s="14">
        <f t="shared" si="6"/>
        <v>715.98956644144153</v>
      </c>
      <c r="L21" s="14">
        <f t="shared" si="6"/>
        <v>715.98956644144153</v>
      </c>
      <c r="M21" s="14">
        <f t="shared" si="6"/>
        <v>715.98956644144153</v>
      </c>
      <c r="N21" s="14">
        <f t="shared" si="6"/>
        <v>715.98956644144153</v>
      </c>
      <c r="O21" s="14">
        <f t="shared" si="6"/>
        <v>715.98956644144153</v>
      </c>
      <c r="P21" s="14">
        <f t="shared" si="6"/>
        <v>715.98956644144153</v>
      </c>
      <c r="Q21" s="14">
        <f t="shared" si="6"/>
        <v>715.98956644144153</v>
      </c>
      <c r="R21" s="14">
        <f t="shared" si="2"/>
        <v>8591.8747972972978</v>
      </c>
      <c r="S21" s="15">
        <v>26974.942500000001</v>
      </c>
      <c r="T21" s="22">
        <f t="shared" si="3"/>
        <v>14.020240384615384</v>
      </c>
      <c r="U21" s="21">
        <f t="shared" si="5"/>
        <v>7.1362524683787427</v>
      </c>
      <c r="X21" s="48">
        <v>28899.942500000001</v>
      </c>
    </row>
    <row r="22" spans="1:24" ht="12.75" customHeight="1" x14ac:dyDescent="0.2">
      <c r="A22" s="41"/>
      <c r="B22" s="29"/>
      <c r="C22" s="4">
        <v>22</v>
      </c>
      <c r="D22" s="23">
        <v>29439.217500000002</v>
      </c>
      <c r="E22" s="19">
        <f t="shared" si="0"/>
        <v>15.301048596673597</v>
      </c>
      <c r="F22" s="14">
        <f t="shared" si="6"/>
        <v>729.34998310810818</v>
      </c>
      <c r="G22" s="14">
        <f t="shared" si="6"/>
        <v>729.34998310810818</v>
      </c>
      <c r="H22" s="14">
        <f t="shared" si="6"/>
        <v>729.34998310810818</v>
      </c>
      <c r="I22" s="14">
        <f t="shared" si="6"/>
        <v>729.34998310810818</v>
      </c>
      <c r="J22" s="14">
        <f t="shared" si="6"/>
        <v>729.34998310810818</v>
      </c>
      <c r="K22" s="14">
        <f t="shared" si="6"/>
        <v>729.34998310810818</v>
      </c>
      <c r="L22" s="14">
        <f t="shared" si="6"/>
        <v>729.34998310810818</v>
      </c>
      <c r="M22" s="14">
        <f t="shared" si="6"/>
        <v>729.34998310810818</v>
      </c>
      <c r="N22" s="14">
        <f t="shared" si="6"/>
        <v>729.34998310810818</v>
      </c>
      <c r="O22" s="14">
        <f t="shared" si="6"/>
        <v>729.34998310810818</v>
      </c>
      <c r="P22" s="14">
        <f t="shared" si="6"/>
        <v>729.34998310810818</v>
      </c>
      <c r="Q22" s="14">
        <f t="shared" si="6"/>
        <v>729.34998310810818</v>
      </c>
      <c r="R22" s="14">
        <f t="shared" si="2"/>
        <v>8752.1997972972986</v>
      </c>
      <c r="S22" s="15">
        <v>27514.217500000002</v>
      </c>
      <c r="T22" s="22">
        <f t="shared" si="3"/>
        <v>14.300528846153847</v>
      </c>
      <c r="U22" s="21">
        <f t="shared" si="5"/>
        <v>6.9963828700561663</v>
      </c>
      <c r="X22" s="48">
        <v>29439.217500000002</v>
      </c>
    </row>
    <row r="23" spans="1:24" ht="12.75" customHeight="1" x14ac:dyDescent="0.2">
      <c r="A23" s="41"/>
      <c r="B23" s="30"/>
      <c r="C23" s="4">
        <v>23</v>
      </c>
      <c r="D23" s="23">
        <v>30151.467500000002</v>
      </c>
      <c r="E23" s="19">
        <f t="shared" si="0"/>
        <v>15.671240904365908</v>
      </c>
      <c r="F23" s="14">
        <f t="shared" si="6"/>
        <v>746.99581644144155</v>
      </c>
      <c r="G23" s="14">
        <f t="shared" si="6"/>
        <v>746.99581644144155</v>
      </c>
      <c r="H23" s="14">
        <f t="shared" si="6"/>
        <v>746.99581644144155</v>
      </c>
      <c r="I23" s="14">
        <f t="shared" si="6"/>
        <v>746.99581644144155</v>
      </c>
      <c r="J23" s="14">
        <f t="shared" si="6"/>
        <v>746.99581644144155</v>
      </c>
      <c r="K23" s="14">
        <f t="shared" si="6"/>
        <v>746.99581644144155</v>
      </c>
      <c r="L23" s="14">
        <f t="shared" si="6"/>
        <v>746.99581644144155</v>
      </c>
      <c r="M23" s="14">
        <f t="shared" si="6"/>
        <v>746.99581644144155</v>
      </c>
      <c r="N23" s="14">
        <f t="shared" si="6"/>
        <v>746.99581644144155</v>
      </c>
      <c r="O23" s="14">
        <f t="shared" si="6"/>
        <v>746.99581644144155</v>
      </c>
      <c r="P23" s="14">
        <f t="shared" si="6"/>
        <v>746.99581644144155</v>
      </c>
      <c r="Q23" s="14">
        <f t="shared" si="6"/>
        <v>746.99581644144155</v>
      </c>
      <c r="R23" s="14">
        <f t="shared" si="2"/>
        <v>8963.9497972973004</v>
      </c>
      <c r="S23" s="15">
        <v>28226.467500000002</v>
      </c>
      <c r="T23" s="22">
        <f t="shared" si="3"/>
        <v>14.670721153846154</v>
      </c>
      <c r="U23" s="21">
        <f t="shared" si="5"/>
        <v>6.8198402793406672</v>
      </c>
      <c r="X23" s="48">
        <v>30151.467500000002</v>
      </c>
    </row>
    <row r="24" spans="1:24" ht="12.75" customHeight="1" x14ac:dyDescent="0.2">
      <c r="A24" s="41"/>
      <c r="B24" s="37" t="s">
        <v>10</v>
      </c>
      <c r="C24" s="4">
        <v>24</v>
      </c>
      <c r="D24" s="23">
        <v>31098.760000000002</v>
      </c>
      <c r="E24" s="19">
        <f t="shared" si="0"/>
        <v>16.163596673596675</v>
      </c>
      <c r="F24" s="14">
        <f t="shared" si="6"/>
        <v>770.46477477477492</v>
      </c>
      <c r="G24" s="14">
        <f t="shared" si="6"/>
        <v>770.46477477477492</v>
      </c>
      <c r="H24" s="14">
        <f t="shared" si="6"/>
        <v>770.46477477477492</v>
      </c>
      <c r="I24" s="14">
        <f t="shared" si="6"/>
        <v>770.46477477477492</v>
      </c>
      <c r="J24" s="14">
        <f t="shared" si="6"/>
        <v>770.46477477477492</v>
      </c>
      <c r="K24" s="14">
        <f t="shared" si="6"/>
        <v>770.46477477477492</v>
      </c>
      <c r="L24" s="14">
        <f t="shared" si="6"/>
        <v>770.46477477477492</v>
      </c>
      <c r="M24" s="14">
        <f t="shared" si="6"/>
        <v>770.46477477477492</v>
      </c>
      <c r="N24" s="14">
        <f t="shared" si="6"/>
        <v>770.46477477477492</v>
      </c>
      <c r="O24" s="14">
        <f t="shared" si="6"/>
        <v>770.46477477477492</v>
      </c>
      <c r="P24" s="14">
        <f t="shared" si="6"/>
        <v>770.46477477477492</v>
      </c>
      <c r="Q24" s="14">
        <f t="shared" si="6"/>
        <v>770.46477477477492</v>
      </c>
      <c r="R24" s="14">
        <f t="shared" si="2"/>
        <v>9245.5772972972991</v>
      </c>
      <c r="S24" s="15">
        <v>29173.760000000002</v>
      </c>
      <c r="T24" s="22">
        <f t="shared" si="3"/>
        <v>15.163076923076924</v>
      </c>
      <c r="U24" s="21">
        <f t="shared" si="5"/>
        <v>6.5983952702702595</v>
      </c>
      <c r="X24" s="48">
        <v>31098.760000000002</v>
      </c>
    </row>
    <row r="25" spans="1:24" ht="12.75" customHeight="1" x14ac:dyDescent="0.2">
      <c r="A25" s="41"/>
      <c r="B25" s="38"/>
      <c r="C25" s="4">
        <v>25</v>
      </c>
      <c r="D25" s="23">
        <v>32019.597500000003</v>
      </c>
      <c r="E25" s="19">
        <f t="shared" si="0"/>
        <v>16.642202442827443</v>
      </c>
      <c r="F25" s="14">
        <f t="shared" si="6"/>
        <v>793.27831644144158</v>
      </c>
      <c r="G25" s="14">
        <f t="shared" si="6"/>
        <v>793.27831644144158</v>
      </c>
      <c r="H25" s="14">
        <f t="shared" si="6"/>
        <v>793.27831644144158</v>
      </c>
      <c r="I25" s="14">
        <f t="shared" si="6"/>
        <v>793.27831644144158</v>
      </c>
      <c r="J25" s="14">
        <f t="shared" si="6"/>
        <v>793.27831644144158</v>
      </c>
      <c r="K25" s="14">
        <f t="shared" si="6"/>
        <v>793.27831644144158</v>
      </c>
      <c r="L25" s="14">
        <f t="shared" si="6"/>
        <v>793.27831644144158</v>
      </c>
      <c r="M25" s="14">
        <f t="shared" si="6"/>
        <v>793.27831644144158</v>
      </c>
      <c r="N25" s="14">
        <f t="shared" si="6"/>
        <v>793.27831644144158</v>
      </c>
      <c r="O25" s="14">
        <f t="shared" si="6"/>
        <v>793.27831644144158</v>
      </c>
      <c r="P25" s="14">
        <f t="shared" si="6"/>
        <v>793.27831644144158</v>
      </c>
      <c r="Q25" s="14">
        <f t="shared" si="6"/>
        <v>793.27831644144158</v>
      </c>
      <c r="R25" s="14">
        <f t="shared" si="2"/>
        <v>9519.339797297298</v>
      </c>
      <c r="S25" s="15">
        <v>30094.597500000003</v>
      </c>
      <c r="T25" s="22">
        <f t="shared" si="3"/>
        <v>15.641682692307693</v>
      </c>
      <c r="U25" s="21">
        <f t="shared" si="5"/>
        <v>6.3964969127764562</v>
      </c>
      <c r="X25" s="48">
        <v>32019.597500000003</v>
      </c>
    </row>
    <row r="26" spans="1:24" ht="12.75" customHeight="1" x14ac:dyDescent="0.2">
      <c r="A26" s="41"/>
      <c r="B26" s="38"/>
      <c r="C26" s="4">
        <v>26</v>
      </c>
      <c r="D26" s="23">
        <v>32908.892500000002</v>
      </c>
      <c r="E26" s="19">
        <f t="shared" si="0"/>
        <v>17.104413981288982</v>
      </c>
      <c r="F26" s="14">
        <f t="shared" si="6"/>
        <v>815.31039977477496</v>
      </c>
      <c r="G26" s="14">
        <f t="shared" si="6"/>
        <v>815.31039977477496</v>
      </c>
      <c r="H26" s="14">
        <f t="shared" si="6"/>
        <v>815.31039977477496</v>
      </c>
      <c r="I26" s="14">
        <f t="shared" si="6"/>
        <v>815.31039977477496</v>
      </c>
      <c r="J26" s="14">
        <f t="shared" si="6"/>
        <v>815.31039977477496</v>
      </c>
      <c r="K26" s="14">
        <f t="shared" si="6"/>
        <v>815.31039977477496</v>
      </c>
      <c r="L26" s="14">
        <f t="shared" si="6"/>
        <v>815.31039977477496</v>
      </c>
      <c r="M26" s="14">
        <f t="shared" si="6"/>
        <v>815.31039977477496</v>
      </c>
      <c r="N26" s="14">
        <f t="shared" si="6"/>
        <v>815.31039977477496</v>
      </c>
      <c r="O26" s="14">
        <f t="shared" si="6"/>
        <v>815.31039977477496</v>
      </c>
      <c r="P26" s="14">
        <f t="shared" si="6"/>
        <v>815.31039977477496</v>
      </c>
      <c r="Q26" s="14">
        <f t="shared" si="6"/>
        <v>815.31039977477496</v>
      </c>
      <c r="R26" s="14">
        <f t="shared" si="2"/>
        <v>9783.7247972973</v>
      </c>
      <c r="S26" s="15">
        <v>30983.892500000002</v>
      </c>
      <c r="T26" s="22">
        <f t="shared" si="3"/>
        <v>16.103894230769232</v>
      </c>
      <c r="U26" s="21">
        <f t="shared" si="5"/>
        <v>6.2129056250759902</v>
      </c>
      <c r="X26" s="48">
        <v>32908.892500000002</v>
      </c>
    </row>
    <row r="27" spans="1:24" ht="12.75" customHeight="1" x14ac:dyDescent="0.2">
      <c r="A27" s="41"/>
      <c r="B27" s="38"/>
      <c r="C27" s="4">
        <v>27</v>
      </c>
      <c r="D27" s="23">
        <v>33819.555000000008</v>
      </c>
      <c r="E27" s="19">
        <f t="shared" si="0"/>
        <v>17.577731288981294</v>
      </c>
      <c r="F27" s="14">
        <f t="shared" si="6"/>
        <v>837.87185810810843</v>
      </c>
      <c r="G27" s="14">
        <f t="shared" si="6"/>
        <v>837.87185810810843</v>
      </c>
      <c r="H27" s="14">
        <f t="shared" si="6"/>
        <v>837.87185810810843</v>
      </c>
      <c r="I27" s="14">
        <f t="shared" si="6"/>
        <v>837.87185810810843</v>
      </c>
      <c r="J27" s="14">
        <f t="shared" si="6"/>
        <v>837.87185810810843</v>
      </c>
      <c r="K27" s="14">
        <f t="shared" si="6"/>
        <v>837.87185810810843</v>
      </c>
      <c r="L27" s="14">
        <f t="shared" si="6"/>
        <v>837.87185810810843</v>
      </c>
      <c r="M27" s="14">
        <f t="shared" si="6"/>
        <v>837.87185810810843</v>
      </c>
      <c r="N27" s="14">
        <f t="shared" si="6"/>
        <v>837.87185810810843</v>
      </c>
      <c r="O27" s="14">
        <f t="shared" si="6"/>
        <v>837.87185810810843</v>
      </c>
      <c r="P27" s="14">
        <f t="shared" si="6"/>
        <v>837.87185810810843</v>
      </c>
      <c r="Q27" s="14">
        <f t="shared" si="6"/>
        <v>837.87185810810843</v>
      </c>
      <c r="R27" s="14">
        <f t="shared" si="2"/>
        <v>10054.462297297301</v>
      </c>
      <c r="S27" s="15">
        <v>31894.555000000004</v>
      </c>
      <c r="T27" s="22">
        <f t="shared" si="3"/>
        <v>16.57721153846154</v>
      </c>
      <c r="U27" s="21">
        <f t="shared" si="5"/>
        <v>6.0355129582463292</v>
      </c>
      <c r="X27" s="48">
        <v>33819.555000000008</v>
      </c>
    </row>
    <row r="28" spans="1:24" ht="12.75" customHeight="1" x14ac:dyDescent="0.2">
      <c r="A28" s="41"/>
      <c r="B28" s="39"/>
      <c r="C28" s="4">
        <v>28</v>
      </c>
      <c r="D28" s="23">
        <v>34723.095000000001</v>
      </c>
      <c r="E28" s="19">
        <f t="shared" si="0"/>
        <v>18.047346673596675</v>
      </c>
      <c r="F28" s="14">
        <f t="shared" si="6"/>
        <v>860.25685810810819</v>
      </c>
      <c r="G28" s="14">
        <f t="shared" si="6"/>
        <v>860.25685810810819</v>
      </c>
      <c r="H28" s="14">
        <f t="shared" si="6"/>
        <v>860.25685810810819</v>
      </c>
      <c r="I28" s="14">
        <f t="shared" si="6"/>
        <v>860.25685810810819</v>
      </c>
      <c r="J28" s="14">
        <f t="shared" si="6"/>
        <v>860.25685810810819</v>
      </c>
      <c r="K28" s="14">
        <f t="shared" si="6"/>
        <v>860.25685810810819</v>
      </c>
      <c r="L28" s="14">
        <f t="shared" si="6"/>
        <v>860.25685810810819</v>
      </c>
      <c r="M28" s="14">
        <f t="shared" si="6"/>
        <v>860.25685810810819</v>
      </c>
      <c r="N28" s="14">
        <f t="shared" si="6"/>
        <v>860.25685810810819</v>
      </c>
      <c r="O28" s="14">
        <f t="shared" si="6"/>
        <v>860.25685810810819</v>
      </c>
      <c r="P28" s="14">
        <f t="shared" si="6"/>
        <v>860.25685810810819</v>
      </c>
      <c r="Q28" s="14">
        <f t="shared" si="6"/>
        <v>860.25685810810819</v>
      </c>
      <c r="R28" s="14">
        <f t="shared" si="2"/>
        <v>10323.082297297302</v>
      </c>
      <c r="S28" s="15">
        <v>32798.095000000001</v>
      </c>
      <c r="T28" s="22">
        <f t="shared" si="3"/>
        <v>17.046826923076924</v>
      </c>
      <c r="U28" s="21">
        <f t="shared" si="5"/>
        <v>5.8692433203818837</v>
      </c>
      <c r="X28" s="48">
        <v>34723.095000000001</v>
      </c>
    </row>
    <row r="29" spans="1:24" ht="12.75" customHeight="1" x14ac:dyDescent="0.2">
      <c r="A29" s="41"/>
      <c r="B29" s="28" t="s">
        <v>11</v>
      </c>
      <c r="C29" s="4">
        <v>29</v>
      </c>
      <c r="D29" s="23">
        <v>35410.925000000003</v>
      </c>
      <c r="E29" s="19">
        <f t="shared" si="0"/>
        <v>18.404846673596676</v>
      </c>
      <c r="F29" s="14">
        <f t="shared" si="6"/>
        <v>877.29769144144166</v>
      </c>
      <c r="G29" s="14">
        <f t="shared" si="6"/>
        <v>877.29769144144166</v>
      </c>
      <c r="H29" s="14">
        <f t="shared" si="6"/>
        <v>877.29769144144166</v>
      </c>
      <c r="I29" s="14">
        <f t="shared" si="6"/>
        <v>877.29769144144166</v>
      </c>
      <c r="J29" s="14">
        <f t="shared" si="6"/>
        <v>877.29769144144166</v>
      </c>
      <c r="K29" s="14">
        <f t="shared" si="6"/>
        <v>877.29769144144166</v>
      </c>
      <c r="L29" s="14">
        <f t="shared" si="6"/>
        <v>877.29769144144166</v>
      </c>
      <c r="M29" s="14">
        <f t="shared" si="6"/>
        <v>877.29769144144166</v>
      </c>
      <c r="N29" s="14">
        <f t="shared" si="6"/>
        <v>877.29769144144166</v>
      </c>
      <c r="O29" s="14">
        <f t="shared" si="6"/>
        <v>877.29769144144166</v>
      </c>
      <c r="P29" s="14">
        <f t="shared" si="6"/>
        <v>877.29769144144166</v>
      </c>
      <c r="Q29" s="14">
        <f t="shared" si="6"/>
        <v>877.29769144144166</v>
      </c>
      <c r="R29" s="14">
        <f t="shared" si="2"/>
        <v>10527.572297297296</v>
      </c>
      <c r="S29" s="15">
        <v>33485.925000000003</v>
      </c>
      <c r="T29" s="22">
        <f t="shared" si="3"/>
        <v>17.404326923076923</v>
      </c>
      <c r="U29" s="21">
        <f t="shared" si="5"/>
        <v>5.7486839619929953</v>
      </c>
      <c r="X29" s="48">
        <v>35410.925000000003</v>
      </c>
    </row>
    <row r="30" spans="1:24" ht="12.75" customHeight="1" x14ac:dyDescent="0.2">
      <c r="A30" s="41"/>
      <c r="B30" s="29"/>
      <c r="C30" s="4">
        <v>30</v>
      </c>
      <c r="D30" s="23">
        <v>36298.185000000005</v>
      </c>
      <c r="E30" s="19">
        <f t="shared" si="0"/>
        <v>18.866000519750525</v>
      </c>
      <c r="F30" s="14">
        <f t="shared" si="6"/>
        <v>899.27935810810834</v>
      </c>
      <c r="G30" s="14">
        <f t="shared" si="6"/>
        <v>899.27935810810834</v>
      </c>
      <c r="H30" s="14">
        <f t="shared" si="6"/>
        <v>899.27935810810834</v>
      </c>
      <c r="I30" s="14">
        <f t="shared" si="6"/>
        <v>899.27935810810834</v>
      </c>
      <c r="J30" s="14">
        <f t="shared" si="6"/>
        <v>899.27935810810834</v>
      </c>
      <c r="K30" s="14">
        <f t="shared" si="6"/>
        <v>899.27935810810834</v>
      </c>
      <c r="L30" s="14">
        <f t="shared" si="6"/>
        <v>899.27935810810834</v>
      </c>
      <c r="M30" s="14">
        <f t="shared" si="6"/>
        <v>899.27935810810834</v>
      </c>
      <c r="N30" s="14">
        <f t="shared" si="6"/>
        <v>899.27935810810834</v>
      </c>
      <c r="O30" s="14">
        <f t="shared" si="6"/>
        <v>899.27935810810834</v>
      </c>
      <c r="P30" s="14">
        <f t="shared" si="6"/>
        <v>899.27935810810834</v>
      </c>
      <c r="Q30" s="14">
        <f t="shared" si="6"/>
        <v>899.27935810810834</v>
      </c>
      <c r="R30" s="14">
        <f t="shared" si="2"/>
        <v>10791.352297297301</v>
      </c>
      <c r="S30" s="15">
        <v>34373.185000000005</v>
      </c>
      <c r="T30" s="22">
        <f t="shared" si="3"/>
        <v>17.865480769230771</v>
      </c>
      <c r="U30" s="21">
        <f t="shared" si="5"/>
        <v>5.6002956956127292</v>
      </c>
      <c r="X30" s="48">
        <v>36298.185000000005</v>
      </c>
    </row>
    <row r="31" spans="1:24" ht="12.75" customHeight="1" x14ac:dyDescent="0.2">
      <c r="A31" s="41"/>
      <c r="B31" s="29"/>
      <c r="C31" s="4">
        <v>31</v>
      </c>
      <c r="D31" s="23">
        <v>37260.740000000005</v>
      </c>
      <c r="E31" s="19">
        <f t="shared" si="0"/>
        <v>19.366288981288982</v>
      </c>
      <c r="F31" s="14">
        <f t="shared" si="6"/>
        <v>923.12644144144156</v>
      </c>
      <c r="G31" s="14">
        <f t="shared" si="6"/>
        <v>923.12644144144156</v>
      </c>
      <c r="H31" s="14">
        <f t="shared" si="6"/>
        <v>923.12644144144156</v>
      </c>
      <c r="I31" s="14">
        <f t="shared" si="6"/>
        <v>923.12644144144156</v>
      </c>
      <c r="J31" s="14">
        <f t="shared" si="6"/>
        <v>923.12644144144156</v>
      </c>
      <c r="K31" s="14">
        <f t="shared" si="6"/>
        <v>923.12644144144156</v>
      </c>
      <c r="L31" s="14">
        <f t="shared" si="6"/>
        <v>923.12644144144156</v>
      </c>
      <c r="M31" s="14">
        <f t="shared" si="6"/>
        <v>923.12644144144156</v>
      </c>
      <c r="N31" s="14">
        <f t="shared" si="6"/>
        <v>923.12644144144156</v>
      </c>
      <c r="O31" s="14">
        <f t="shared" si="6"/>
        <v>923.12644144144156</v>
      </c>
      <c r="P31" s="14">
        <f t="shared" si="6"/>
        <v>923.12644144144156</v>
      </c>
      <c r="Q31" s="14">
        <f t="shared" si="6"/>
        <v>923.12644144144156</v>
      </c>
      <c r="R31" s="14">
        <f t="shared" si="2"/>
        <v>11077.5172972973</v>
      </c>
      <c r="S31" s="15">
        <v>35335.740000000005</v>
      </c>
      <c r="T31" s="22">
        <f t="shared" si="3"/>
        <v>18.365769230769235</v>
      </c>
      <c r="U31" s="21">
        <f t="shared" si="5"/>
        <v>5.4477421443558143</v>
      </c>
      <c r="X31" s="48">
        <v>37260.740000000005</v>
      </c>
    </row>
    <row r="32" spans="1:24" ht="12.75" customHeight="1" x14ac:dyDescent="0.2">
      <c r="A32" s="42"/>
      <c r="B32" s="30"/>
      <c r="C32" s="4">
        <v>32</v>
      </c>
      <c r="D32" s="23">
        <v>38295.537500000006</v>
      </c>
      <c r="E32" s="19">
        <f t="shared" si="0"/>
        <v>19.904125519750522</v>
      </c>
      <c r="F32" s="14">
        <f t="shared" si="6"/>
        <v>948.76331644144159</v>
      </c>
      <c r="G32" s="14">
        <f t="shared" si="6"/>
        <v>948.76331644144159</v>
      </c>
      <c r="H32" s="14">
        <f t="shared" si="6"/>
        <v>948.76331644144159</v>
      </c>
      <c r="I32" s="14">
        <f t="shared" si="6"/>
        <v>948.76331644144159</v>
      </c>
      <c r="J32" s="14">
        <f t="shared" si="6"/>
        <v>948.76331644144159</v>
      </c>
      <c r="K32" s="14">
        <f t="shared" si="6"/>
        <v>948.76331644144159</v>
      </c>
      <c r="L32" s="14">
        <f t="shared" si="6"/>
        <v>948.76331644144159</v>
      </c>
      <c r="M32" s="14">
        <f t="shared" si="6"/>
        <v>948.76331644144159</v>
      </c>
      <c r="N32" s="14">
        <f t="shared" si="6"/>
        <v>948.76331644144159</v>
      </c>
      <c r="O32" s="14">
        <f t="shared" si="6"/>
        <v>948.76331644144159</v>
      </c>
      <c r="P32" s="14">
        <f t="shared" si="6"/>
        <v>948.76331644144159</v>
      </c>
      <c r="Q32" s="14">
        <f t="shared" si="6"/>
        <v>948.76331644144159</v>
      </c>
      <c r="R32" s="14">
        <f t="shared" si="2"/>
        <v>11385.159797297301</v>
      </c>
      <c r="S32" s="15">
        <v>36370.537500000006</v>
      </c>
      <c r="T32" s="22">
        <f t="shared" si="3"/>
        <v>18.903605769230772</v>
      </c>
      <c r="U32" s="21">
        <f t="shared" si="5"/>
        <v>5.2927455361362092</v>
      </c>
      <c r="X32" s="48">
        <v>38295.537500000006</v>
      </c>
    </row>
    <row r="33" spans="1:24" ht="12.75" customHeight="1" x14ac:dyDescent="0.2">
      <c r="A33" s="43" t="s">
        <v>13</v>
      </c>
      <c r="B33" s="31" t="s">
        <v>9</v>
      </c>
      <c r="C33" s="4">
        <v>33</v>
      </c>
      <c r="D33" s="23">
        <v>39493.135000000002</v>
      </c>
      <c r="E33" s="19">
        <f t="shared" si="0"/>
        <v>20.526577442827445</v>
      </c>
      <c r="F33" s="14">
        <f t="shared" si="6"/>
        <v>978.43352477477492</v>
      </c>
      <c r="G33" s="14">
        <f t="shared" si="6"/>
        <v>978.43352477477492</v>
      </c>
      <c r="H33" s="14">
        <f t="shared" si="6"/>
        <v>978.43352477477492</v>
      </c>
      <c r="I33" s="14">
        <f t="shared" si="6"/>
        <v>978.43352477477492</v>
      </c>
      <c r="J33" s="14">
        <f t="shared" si="6"/>
        <v>978.43352477477492</v>
      </c>
      <c r="K33" s="14">
        <f t="shared" si="6"/>
        <v>978.43352477477492</v>
      </c>
      <c r="L33" s="14">
        <f t="shared" si="6"/>
        <v>978.43352477477492</v>
      </c>
      <c r="M33" s="14">
        <f t="shared" si="6"/>
        <v>978.43352477477492</v>
      </c>
      <c r="N33" s="14">
        <f t="shared" si="6"/>
        <v>978.43352477477492</v>
      </c>
      <c r="O33" s="14">
        <f t="shared" si="6"/>
        <v>978.43352477477492</v>
      </c>
      <c r="P33" s="14">
        <f t="shared" si="6"/>
        <v>978.43352477477492</v>
      </c>
      <c r="Q33" s="14">
        <f t="shared" si="6"/>
        <v>978.43352477477492</v>
      </c>
      <c r="R33" s="14">
        <f t="shared" si="2"/>
        <v>11741.202297297299</v>
      </c>
      <c r="S33" s="15">
        <v>37568.135000000002</v>
      </c>
      <c r="T33" s="22">
        <f t="shared" si="3"/>
        <v>19.526057692307692</v>
      </c>
      <c r="U33" s="21">
        <f t="shared" si="5"/>
        <v>5.1240233245541731</v>
      </c>
      <c r="X33" s="48">
        <v>39493.135000000002</v>
      </c>
    </row>
    <row r="34" spans="1:24" ht="12.75" customHeight="1" x14ac:dyDescent="0.2">
      <c r="A34" s="44"/>
      <c r="B34" s="32"/>
      <c r="C34" s="4">
        <v>34</v>
      </c>
      <c r="D34" s="23">
        <v>40478.075000000004</v>
      </c>
      <c r="E34" s="19">
        <f t="shared" si="0"/>
        <v>21.038500519750521</v>
      </c>
      <c r="F34" s="14">
        <f t="shared" si="6"/>
        <v>1002.8351914414416</v>
      </c>
      <c r="G34" s="14">
        <f t="shared" si="6"/>
        <v>1002.8351914414416</v>
      </c>
      <c r="H34" s="14">
        <f t="shared" si="6"/>
        <v>1002.8351914414416</v>
      </c>
      <c r="I34" s="14">
        <f t="shared" si="6"/>
        <v>1002.8351914414416</v>
      </c>
      <c r="J34" s="14">
        <f t="shared" si="6"/>
        <v>1002.8351914414416</v>
      </c>
      <c r="K34" s="14">
        <f t="shared" si="6"/>
        <v>1002.8351914414416</v>
      </c>
      <c r="L34" s="14">
        <f t="shared" si="6"/>
        <v>1002.8351914414416</v>
      </c>
      <c r="M34" s="14">
        <f t="shared" si="6"/>
        <v>1002.8351914414416</v>
      </c>
      <c r="N34" s="14">
        <f t="shared" si="6"/>
        <v>1002.8351914414416</v>
      </c>
      <c r="O34" s="14">
        <f t="shared" si="6"/>
        <v>1002.8351914414416</v>
      </c>
      <c r="P34" s="14">
        <f t="shared" si="6"/>
        <v>1002.8351914414416</v>
      </c>
      <c r="Q34" s="14">
        <f t="shared" si="6"/>
        <v>1002.8351914414416</v>
      </c>
      <c r="R34" s="14">
        <f t="shared" si="2"/>
        <v>12034.022297297299</v>
      </c>
      <c r="S34" s="15">
        <v>38553.075000000004</v>
      </c>
      <c r="T34" s="22">
        <f t="shared" si="3"/>
        <v>20.037980769230774</v>
      </c>
      <c r="U34" s="21">
        <f t="shared" si="5"/>
        <v>4.9931166320714908</v>
      </c>
      <c r="X34" s="48">
        <v>40478.075000000004</v>
      </c>
    </row>
    <row r="35" spans="1:24" ht="12.75" customHeight="1" x14ac:dyDescent="0.2">
      <c r="A35" s="44"/>
      <c r="B35" s="32"/>
      <c r="C35" s="4">
        <v>35</v>
      </c>
      <c r="D35" s="23">
        <v>41495.575000000004</v>
      </c>
      <c r="E35" s="19">
        <f t="shared" si="0"/>
        <v>21.567346673596678</v>
      </c>
      <c r="F35" s="14">
        <f t="shared" si="6"/>
        <v>1028.0435247747751</v>
      </c>
      <c r="G35" s="14">
        <f t="shared" si="6"/>
        <v>1028.0435247747751</v>
      </c>
      <c r="H35" s="14">
        <f t="shared" si="6"/>
        <v>1028.0435247747751</v>
      </c>
      <c r="I35" s="14">
        <f t="shared" si="6"/>
        <v>1028.0435247747751</v>
      </c>
      <c r="J35" s="14">
        <f t="shared" si="6"/>
        <v>1028.0435247747751</v>
      </c>
      <c r="K35" s="14">
        <f t="shared" si="6"/>
        <v>1028.0435247747751</v>
      </c>
      <c r="L35" s="14">
        <f t="shared" si="6"/>
        <v>1028.0435247747751</v>
      </c>
      <c r="M35" s="14">
        <f t="shared" si="6"/>
        <v>1028.0435247747751</v>
      </c>
      <c r="N35" s="14">
        <f t="shared" si="6"/>
        <v>1028.0435247747751</v>
      </c>
      <c r="O35" s="14">
        <f t="shared" si="6"/>
        <v>1028.0435247747751</v>
      </c>
      <c r="P35" s="14">
        <f t="shared" si="6"/>
        <v>1028.0435247747751</v>
      </c>
      <c r="Q35" s="14">
        <f t="shared" si="6"/>
        <v>1028.0435247747751</v>
      </c>
      <c r="R35" s="14">
        <f t="shared" si="2"/>
        <v>12336.522297297304</v>
      </c>
      <c r="S35" s="15">
        <v>39570.575000000004</v>
      </c>
      <c r="T35" s="22">
        <f t="shared" si="3"/>
        <v>20.566826923076924</v>
      </c>
      <c r="U35" s="21">
        <f t="shared" si="5"/>
        <v>4.8647258726970648</v>
      </c>
      <c r="X35" s="48">
        <v>41495.575000000004</v>
      </c>
    </row>
    <row r="36" spans="1:24" ht="12.75" customHeight="1" x14ac:dyDescent="0.2">
      <c r="A36" s="44"/>
      <c r="B36" s="33"/>
      <c r="C36" s="4">
        <v>36</v>
      </c>
      <c r="D36" s="23">
        <v>42502.9</v>
      </c>
      <c r="E36" s="19">
        <f t="shared" si="0"/>
        <v>22.090904365904368</v>
      </c>
      <c r="F36" s="14">
        <f t="shared" si="6"/>
        <v>1052.9997747747748</v>
      </c>
      <c r="G36" s="14">
        <f t="shared" si="6"/>
        <v>1052.9997747747748</v>
      </c>
      <c r="H36" s="14">
        <f t="shared" si="6"/>
        <v>1052.9997747747748</v>
      </c>
      <c r="I36" s="14">
        <f t="shared" si="6"/>
        <v>1052.9997747747748</v>
      </c>
      <c r="J36" s="14">
        <f t="shared" si="6"/>
        <v>1052.9997747747748</v>
      </c>
      <c r="K36" s="14">
        <f t="shared" si="6"/>
        <v>1052.9997747747748</v>
      </c>
      <c r="L36" s="14">
        <f t="shared" si="6"/>
        <v>1052.9997747747748</v>
      </c>
      <c r="M36" s="14">
        <f t="shared" si="6"/>
        <v>1052.9997747747748</v>
      </c>
      <c r="N36" s="14">
        <f t="shared" si="6"/>
        <v>1052.9997747747748</v>
      </c>
      <c r="O36" s="14">
        <f t="shared" si="6"/>
        <v>1052.9997747747748</v>
      </c>
      <c r="P36" s="14">
        <f t="shared" si="6"/>
        <v>1052.9997747747748</v>
      </c>
      <c r="Q36" s="14">
        <f t="shared" si="6"/>
        <v>1052.9997747747748</v>
      </c>
      <c r="R36" s="14">
        <f t="shared" si="2"/>
        <v>12635.997297297297</v>
      </c>
      <c r="S36" s="15">
        <v>40577.9</v>
      </c>
      <c r="T36" s="22">
        <f t="shared" si="3"/>
        <v>21.090384615384615</v>
      </c>
      <c r="U36" s="21">
        <f t="shared" si="5"/>
        <v>4.7439616145734504</v>
      </c>
      <c r="X36" s="48">
        <v>42502.9</v>
      </c>
    </row>
    <row r="37" spans="1:24" ht="12.75" customHeight="1" x14ac:dyDescent="0.2">
      <c r="A37" s="44"/>
      <c r="B37" s="37" t="s">
        <v>10</v>
      </c>
      <c r="C37" s="4">
        <v>37</v>
      </c>
      <c r="D37" s="23">
        <v>43516.33</v>
      </c>
      <c r="E37" s="19">
        <f t="shared" si="0"/>
        <v>22.617635135135139</v>
      </c>
      <c r="F37" s="14">
        <f t="shared" si="6"/>
        <v>1078.1072747747749</v>
      </c>
      <c r="G37" s="14">
        <f t="shared" si="6"/>
        <v>1078.1072747747749</v>
      </c>
      <c r="H37" s="14">
        <f t="shared" si="6"/>
        <v>1078.1072747747749</v>
      </c>
      <c r="I37" s="14">
        <f t="shared" si="6"/>
        <v>1078.1072747747749</v>
      </c>
      <c r="J37" s="14">
        <f t="shared" si="6"/>
        <v>1078.1072747747749</v>
      </c>
      <c r="K37" s="14">
        <f t="shared" si="6"/>
        <v>1078.1072747747749</v>
      </c>
      <c r="L37" s="14">
        <f t="shared" si="6"/>
        <v>1078.1072747747749</v>
      </c>
      <c r="M37" s="14">
        <f t="shared" si="6"/>
        <v>1078.1072747747749</v>
      </c>
      <c r="N37" s="14">
        <f t="shared" si="6"/>
        <v>1078.1072747747749</v>
      </c>
      <c r="O37" s="14">
        <f t="shared" si="6"/>
        <v>1078.1072747747749</v>
      </c>
      <c r="P37" s="14">
        <f t="shared" si="6"/>
        <v>1078.1072747747749</v>
      </c>
      <c r="Q37" s="14">
        <f t="shared" si="6"/>
        <v>1078.1072747747749</v>
      </c>
      <c r="R37" s="14">
        <f t="shared" ref="R37:R62" si="7">SUM(F37:Q37)</f>
        <v>12937.287297297298</v>
      </c>
      <c r="S37" s="15">
        <v>41591.33</v>
      </c>
      <c r="T37" s="22">
        <f t="shared" si="3"/>
        <v>21.617115384615385</v>
      </c>
      <c r="U37" s="21">
        <f t="shared" si="5"/>
        <v>4.6283684604459694</v>
      </c>
      <c r="X37" s="48">
        <v>43516.33</v>
      </c>
    </row>
    <row r="38" spans="1:24" ht="12.75" customHeight="1" x14ac:dyDescent="0.2">
      <c r="A38" s="44"/>
      <c r="B38" s="38"/>
      <c r="C38" s="4">
        <v>38</v>
      </c>
      <c r="D38" s="23">
        <v>44538.917500000003</v>
      </c>
      <c r="E38" s="19">
        <f t="shared" si="0"/>
        <v>23.14912551975052</v>
      </c>
      <c r="F38" s="14">
        <f t="shared" si="6"/>
        <v>1103.4416497747748</v>
      </c>
      <c r="G38" s="14">
        <f t="shared" si="6"/>
        <v>1103.4416497747748</v>
      </c>
      <c r="H38" s="14">
        <f t="shared" si="6"/>
        <v>1103.4416497747748</v>
      </c>
      <c r="I38" s="14">
        <f t="shared" si="6"/>
        <v>1103.4416497747748</v>
      </c>
      <c r="J38" s="14">
        <f t="shared" si="6"/>
        <v>1103.4416497747748</v>
      </c>
      <c r="K38" s="14">
        <f t="shared" si="6"/>
        <v>1103.4416497747748</v>
      </c>
      <c r="L38" s="14">
        <f t="shared" si="6"/>
        <v>1103.4416497747748</v>
      </c>
      <c r="M38" s="14">
        <f t="shared" si="6"/>
        <v>1103.4416497747748</v>
      </c>
      <c r="N38" s="14">
        <f t="shared" si="6"/>
        <v>1103.4416497747748</v>
      </c>
      <c r="O38" s="14">
        <f t="shared" si="6"/>
        <v>1103.4416497747748</v>
      </c>
      <c r="P38" s="14">
        <f t="shared" ref="G38:Q53" si="8">($D38/12)*($G$2/37)</f>
        <v>1103.4416497747748</v>
      </c>
      <c r="Q38" s="14">
        <f t="shared" si="8"/>
        <v>1103.4416497747748</v>
      </c>
      <c r="R38" s="14">
        <f t="shared" si="7"/>
        <v>13241.299797297301</v>
      </c>
      <c r="S38" s="15">
        <v>42613.917500000003</v>
      </c>
      <c r="T38" s="22">
        <f t="shared" si="3"/>
        <v>22.148605769230773</v>
      </c>
      <c r="U38" s="21">
        <f t="shared" si="5"/>
        <v>4.517303531176168</v>
      </c>
      <c r="X38" s="48">
        <v>44538.917500000003</v>
      </c>
    </row>
    <row r="39" spans="1:24" x14ac:dyDescent="0.2">
      <c r="A39" s="44"/>
      <c r="B39" s="38"/>
      <c r="C39" s="4">
        <v>39</v>
      </c>
      <c r="D39" s="23">
        <v>45495.3675</v>
      </c>
      <c r="E39" s="19">
        <f t="shared" si="0"/>
        <v>23.646240904365904</v>
      </c>
      <c r="F39" s="14">
        <f t="shared" si="6"/>
        <v>1127.1374831081082</v>
      </c>
      <c r="G39" s="14">
        <f t="shared" si="8"/>
        <v>1127.1374831081082</v>
      </c>
      <c r="H39" s="14">
        <f t="shared" si="8"/>
        <v>1127.1374831081082</v>
      </c>
      <c r="I39" s="14">
        <f t="shared" si="8"/>
        <v>1127.1374831081082</v>
      </c>
      <c r="J39" s="14">
        <f t="shared" si="8"/>
        <v>1127.1374831081082</v>
      </c>
      <c r="K39" s="14">
        <f t="shared" si="8"/>
        <v>1127.1374831081082</v>
      </c>
      <c r="L39" s="14">
        <f t="shared" si="8"/>
        <v>1127.1374831081082</v>
      </c>
      <c r="M39" s="14">
        <f t="shared" si="8"/>
        <v>1127.1374831081082</v>
      </c>
      <c r="N39" s="14">
        <f t="shared" si="8"/>
        <v>1127.1374831081082</v>
      </c>
      <c r="O39" s="14">
        <f t="shared" si="8"/>
        <v>1127.1374831081082</v>
      </c>
      <c r="P39" s="14">
        <f t="shared" si="8"/>
        <v>1127.1374831081082</v>
      </c>
      <c r="Q39" s="14">
        <f t="shared" si="8"/>
        <v>1127.1374831081082</v>
      </c>
      <c r="R39" s="14">
        <f t="shared" si="7"/>
        <v>13525.649797297299</v>
      </c>
      <c r="S39" s="15">
        <v>43570.3675</v>
      </c>
      <c r="T39" s="22">
        <f t="shared" si="3"/>
        <v>22.645721153846154</v>
      </c>
      <c r="U39" s="21">
        <f t="shared" si="5"/>
        <v>4.418140379467772</v>
      </c>
      <c r="X39" s="48">
        <v>45495.3675</v>
      </c>
    </row>
    <row r="40" spans="1:24" x14ac:dyDescent="0.2">
      <c r="A40" s="44"/>
      <c r="B40" s="38"/>
      <c r="C40" s="4">
        <v>40</v>
      </c>
      <c r="D40" s="23">
        <v>46549.497500000005</v>
      </c>
      <c r="E40" s="19">
        <f t="shared" si="0"/>
        <v>24.194125519750525</v>
      </c>
      <c r="F40" s="14">
        <f t="shared" si="6"/>
        <v>1153.2533164414417</v>
      </c>
      <c r="G40" s="14">
        <f t="shared" si="8"/>
        <v>1153.2533164414417</v>
      </c>
      <c r="H40" s="14">
        <f t="shared" si="8"/>
        <v>1153.2533164414417</v>
      </c>
      <c r="I40" s="14">
        <f t="shared" si="8"/>
        <v>1153.2533164414417</v>
      </c>
      <c r="J40" s="14">
        <f t="shared" si="8"/>
        <v>1153.2533164414417</v>
      </c>
      <c r="K40" s="14">
        <f t="shared" si="8"/>
        <v>1153.2533164414417</v>
      </c>
      <c r="L40" s="14">
        <f t="shared" si="8"/>
        <v>1153.2533164414417</v>
      </c>
      <c r="M40" s="14">
        <f t="shared" si="8"/>
        <v>1153.2533164414417</v>
      </c>
      <c r="N40" s="14">
        <f t="shared" si="8"/>
        <v>1153.2533164414417</v>
      </c>
      <c r="O40" s="14">
        <f t="shared" si="8"/>
        <v>1153.2533164414417</v>
      </c>
      <c r="P40" s="14">
        <f t="shared" si="8"/>
        <v>1153.2533164414417</v>
      </c>
      <c r="Q40" s="14">
        <f t="shared" si="8"/>
        <v>1153.2533164414417</v>
      </c>
      <c r="R40" s="14">
        <f t="shared" si="7"/>
        <v>13839.039797297301</v>
      </c>
      <c r="S40" s="15">
        <v>44624.497500000005</v>
      </c>
      <c r="T40" s="22">
        <f t="shared" si="3"/>
        <v>23.193605769230771</v>
      </c>
      <c r="U40" s="21">
        <f t="shared" si="5"/>
        <v>4.3137740654670722</v>
      </c>
      <c r="X40" s="48">
        <v>46549.497500000005</v>
      </c>
    </row>
    <row r="41" spans="1:24" ht="12.75" customHeight="1" x14ac:dyDescent="0.2">
      <c r="A41" s="44"/>
      <c r="B41" s="39"/>
      <c r="C41" s="4">
        <v>41</v>
      </c>
      <c r="D41" s="23">
        <v>47573.102500000001</v>
      </c>
      <c r="E41" s="19">
        <f t="shared" si="0"/>
        <v>24.726144750519751</v>
      </c>
      <c r="F41" s="14">
        <f t="shared" si="6"/>
        <v>1178.6128997747749</v>
      </c>
      <c r="G41" s="14">
        <f t="shared" si="8"/>
        <v>1178.6128997747749</v>
      </c>
      <c r="H41" s="14">
        <f t="shared" si="8"/>
        <v>1178.6128997747749</v>
      </c>
      <c r="I41" s="14">
        <f t="shared" si="8"/>
        <v>1178.6128997747749</v>
      </c>
      <c r="J41" s="14">
        <f t="shared" si="8"/>
        <v>1178.6128997747749</v>
      </c>
      <c r="K41" s="14">
        <f t="shared" si="8"/>
        <v>1178.6128997747749</v>
      </c>
      <c r="L41" s="14">
        <f t="shared" si="8"/>
        <v>1178.6128997747749</v>
      </c>
      <c r="M41" s="14">
        <f t="shared" si="8"/>
        <v>1178.6128997747749</v>
      </c>
      <c r="N41" s="14">
        <f t="shared" si="8"/>
        <v>1178.6128997747749</v>
      </c>
      <c r="O41" s="14">
        <f t="shared" si="8"/>
        <v>1178.6128997747749</v>
      </c>
      <c r="P41" s="14">
        <f t="shared" si="8"/>
        <v>1178.6128997747749</v>
      </c>
      <c r="Q41" s="14">
        <f t="shared" si="8"/>
        <v>1178.6128997747749</v>
      </c>
      <c r="R41" s="14">
        <f t="shared" si="7"/>
        <v>14143.354797297297</v>
      </c>
      <c r="S41" s="15">
        <v>45648.102500000001</v>
      </c>
      <c r="T41" s="22">
        <f t="shared" si="3"/>
        <v>23.725625000000001</v>
      </c>
      <c r="U41" s="21">
        <f t="shared" si="5"/>
        <v>4.2170427565965127</v>
      </c>
      <c r="X41" s="48">
        <v>47573.102500000001</v>
      </c>
    </row>
    <row r="42" spans="1:24" ht="15" customHeight="1" x14ac:dyDescent="0.2">
      <c r="A42" s="44"/>
      <c r="B42" s="31" t="s">
        <v>11</v>
      </c>
      <c r="C42" s="4">
        <v>42</v>
      </c>
      <c r="D42" s="23">
        <v>48586.532500000001</v>
      </c>
      <c r="E42" s="19">
        <f t="shared" si="0"/>
        <v>25.252875519750521</v>
      </c>
      <c r="F42" s="14">
        <f t="shared" si="6"/>
        <v>1203.7203997747749</v>
      </c>
      <c r="G42" s="14">
        <f t="shared" si="8"/>
        <v>1203.7203997747749</v>
      </c>
      <c r="H42" s="14">
        <f t="shared" si="8"/>
        <v>1203.7203997747749</v>
      </c>
      <c r="I42" s="14">
        <f t="shared" si="8"/>
        <v>1203.7203997747749</v>
      </c>
      <c r="J42" s="14">
        <f t="shared" si="8"/>
        <v>1203.7203997747749</v>
      </c>
      <c r="K42" s="14">
        <f t="shared" si="8"/>
        <v>1203.7203997747749</v>
      </c>
      <c r="L42" s="14">
        <f t="shared" si="8"/>
        <v>1203.7203997747749</v>
      </c>
      <c r="M42" s="14">
        <f t="shared" si="8"/>
        <v>1203.7203997747749</v>
      </c>
      <c r="N42" s="14">
        <f t="shared" si="8"/>
        <v>1203.7203997747749</v>
      </c>
      <c r="O42" s="14">
        <f t="shared" si="8"/>
        <v>1203.7203997747749</v>
      </c>
      <c r="P42" s="14">
        <f t="shared" si="8"/>
        <v>1203.7203997747749</v>
      </c>
      <c r="Q42" s="14">
        <f t="shared" si="8"/>
        <v>1203.7203997747749</v>
      </c>
      <c r="R42" s="14">
        <f t="shared" si="7"/>
        <v>14444.644797297298</v>
      </c>
      <c r="S42" s="15">
        <v>46661.532500000001</v>
      </c>
      <c r="T42" s="22">
        <f t="shared" si="3"/>
        <v>24.252355769230768</v>
      </c>
      <c r="U42" s="21">
        <f t="shared" si="5"/>
        <v>4.1254538735949069</v>
      </c>
      <c r="X42" s="48">
        <v>48586.532500000001</v>
      </c>
    </row>
    <row r="43" spans="1:24" x14ac:dyDescent="0.2">
      <c r="A43" s="44"/>
      <c r="B43" s="32"/>
      <c r="C43" s="13">
        <v>43</v>
      </c>
      <c r="D43" s="23">
        <v>49589.787500000006</v>
      </c>
      <c r="E43" s="19">
        <f t="shared" si="0"/>
        <v>25.774317827442829</v>
      </c>
      <c r="F43" s="14">
        <f t="shared" si="6"/>
        <v>1228.5758164414417</v>
      </c>
      <c r="G43" s="14">
        <f t="shared" si="8"/>
        <v>1228.5758164414417</v>
      </c>
      <c r="H43" s="14">
        <f t="shared" si="8"/>
        <v>1228.5758164414417</v>
      </c>
      <c r="I43" s="14">
        <f t="shared" si="8"/>
        <v>1228.5758164414417</v>
      </c>
      <c r="J43" s="14">
        <f t="shared" si="8"/>
        <v>1228.5758164414417</v>
      </c>
      <c r="K43" s="14">
        <f t="shared" si="8"/>
        <v>1228.5758164414417</v>
      </c>
      <c r="L43" s="14">
        <f t="shared" si="8"/>
        <v>1228.5758164414417</v>
      </c>
      <c r="M43" s="14">
        <f t="shared" si="8"/>
        <v>1228.5758164414417</v>
      </c>
      <c r="N43" s="14">
        <f t="shared" si="8"/>
        <v>1228.5758164414417</v>
      </c>
      <c r="O43" s="14">
        <f t="shared" si="8"/>
        <v>1228.5758164414417</v>
      </c>
      <c r="P43" s="14">
        <f t="shared" si="8"/>
        <v>1228.5758164414417</v>
      </c>
      <c r="Q43" s="14">
        <f t="shared" si="8"/>
        <v>1228.5758164414417</v>
      </c>
      <c r="R43" s="14">
        <f t="shared" si="7"/>
        <v>14742.909797297301</v>
      </c>
      <c r="S43" s="16">
        <v>47664.787500000006</v>
      </c>
      <c r="T43" s="22">
        <f t="shared" si="3"/>
        <v>24.773798076923082</v>
      </c>
      <c r="U43" s="21">
        <f t="shared" si="4"/>
        <v>4.0386207533181562</v>
      </c>
      <c r="X43" s="48">
        <v>49589.787500000006</v>
      </c>
    </row>
    <row r="44" spans="1:24" x14ac:dyDescent="0.2">
      <c r="A44" s="44"/>
      <c r="B44" s="32"/>
      <c r="C44" s="4">
        <v>44</v>
      </c>
      <c r="D44" s="23">
        <v>50782.297500000001</v>
      </c>
      <c r="E44" s="19">
        <f t="shared" si="0"/>
        <v>26.394125519750521</v>
      </c>
      <c r="F44" s="14">
        <f t="shared" si="6"/>
        <v>1258.119983108108</v>
      </c>
      <c r="G44" s="14">
        <f t="shared" si="8"/>
        <v>1258.119983108108</v>
      </c>
      <c r="H44" s="14">
        <f t="shared" si="8"/>
        <v>1258.119983108108</v>
      </c>
      <c r="I44" s="14">
        <f t="shared" si="8"/>
        <v>1258.119983108108</v>
      </c>
      <c r="J44" s="14">
        <f t="shared" si="8"/>
        <v>1258.119983108108</v>
      </c>
      <c r="K44" s="14">
        <f t="shared" si="8"/>
        <v>1258.119983108108</v>
      </c>
      <c r="L44" s="14">
        <f t="shared" si="8"/>
        <v>1258.119983108108</v>
      </c>
      <c r="M44" s="14">
        <f t="shared" si="8"/>
        <v>1258.119983108108</v>
      </c>
      <c r="N44" s="14">
        <f t="shared" si="8"/>
        <v>1258.119983108108</v>
      </c>
      <c r="O44" s="14">
        <f t="shared" si="8"/>
        <v>1258.119983108108</v>
      </c>
      <c r="P44" s="14">
        <f t="shared" si="8"/>
        <v>1258.119983108108</v>
      </c>
      <c r="Q44" s="14">
        <f t="shared" si="8"/>
        <v>1258.119983108108</v>
      </c>
      <c r="R44" s="14">
        <f t="shared" si="7"/>
        <v>15097.4397972973</v>
      </c>
      <c r="S44" s="15">
        <v>48857.297500000001</v>
      </c>
      <c r="T44" s="22">
        <f t="shared" si="3"/>
        <v>25.393605769230771</v>
      </c>
      <c r="U44" s="21">
        <f t="shared" si="4"/>
        <v>3.9400460084800955</v>
      </c>
      <c r="X44" s="48">
        <v>50782.297500000001</v>
      </c>
    </row>
    <row r="45" spans="1:24" ht="12.75" customHeight="1" x14ac:dyDescent="0.2">
      <c r="A45" s="45"/>
      <c r="B45" s="33"/>
      <c r="C45" s="4">
        <v>45</v>
      </c>
      <c r="D45" s="23">
        <v>51999.227500000001</v>
      </c>
      <c r="E45" s="19">
        <f t="shared" si="0"/>
        <v>27.026625519750521</v>
      </c>
      <c r="F45" s="14">
        <f t="shared" si="6"/>
        <v>1288.2691497747749</v>
      </c>
      <c r="G45" s="14">
        <f t="shared" si="8"/>
        <v>1288.2691497747749</v>
      </c>
      <c r="H45" s="14">
        <f t="shared" si="8"/>
        <v>1288.2691497747749</v>
      </c>
      <c r="I45" s="14">
        <f t="shared" si="8"/>
        <v>1288.2691497747749</v>
      </c>
      <c r="J45" s="14">
        <f t="shared" si="8"/>
        <v>1288.2691497747749</v>
      </c>
      <c r="K45" s="14">
        <f t="shared" si="8"/>
        <v>1288.2691497747749</v>
      </c>
      <c r="L45" s="14">
        <f t="shared" si="8"/>
        <v>1288.2691497747749</v>
      </c>
      <c r="M45" s="14">
        <f t="shared" si="8"/>
        <v>1288.2691497747749</v>
      </c>
      <c r="N45" s="14">
        <f t="shared" si="8"/>
        <v>1288.2691497747749</v>
      </c>
      <c r="O45" s="14">
        <f t="shared" si="8"/>
        <v>1288.2691497747749</v>
      </c>
      <c r="P45" s="14">
        <f t="shared" si="8"/>
        <v>1288.2691497747749</v>
      </c>
      <c r="Q45" s="14">
        <f t="shared" si="8"/>
        <v>1288.2691497747749</v>
      </c>
      <c r="R45" s="14">
        <f t="shared" si="7"/>
        <v>15459.229797297297</v>
      </c>
      <c r="S45" s="15">
        <v>50074.227500000001</v>
      </c>
      <c r="T45" s="22">
        <f t="shared" si="3"/>
        <v>26.026105769230767</v>
      </c>
      <c r="U45" s="21">
        <f t="shared" si="4"/>
        <v>3.8442929548938167</v>
      </c>
      <c r="X45" s="48">
        <v>51999.227500000001</v>
      </c>
    </row>
    <row r="46" spans="1:24" x14ac:dyDescent="0.2">
      <c r="A46" s="46" t="s">
        <v>14</v>
      </c>
      <c r="B46" s="28" t="s">
        <v>9</v>
      </c>
      <c r="C46" s="4">
        <v>46</v>
      </c>
      <c r="D46" s="23">
        <v>53258.892500000002</v>
      </c>
      <c r="E46" s="19">
        <f t="shared" si="0"/>
        <v>27.681337058212058</v>
      </c>
      <c r="F46" s="14">
        <f t="shared" si="6"/>
        <v>1319.4770664414416</v>
      </c>
      <c r="G46" s="14">
        <f t="shared" si="8"/>
        <v>1319.4770664414416</v>
      </c>
      <c r="H46" s="14">
        <f t="shared" si="8"/>
        <v>1319.4770664414416</v>
      </c>
      <c r="I46" s="14">
        <f t="shared" si="8"/>
        <v>1319.4770664414416</v>
      </c>
      <c r="J46" s="14">
        <f t="shared" si="8"/>
        <v>1319.4770664414416</v>
      </c>
      <c r="K46" s="14">
        <f t="shared" si="8"/>
        <v>1319.4770664414416</v>
      </c>
      <c r="L46" s="14">
        <f t="shared" si="8"/>
        <v>1319.4770664414416</v>
      </c>
      <c r="M46" s="14">
        <f t="shared" si="8"/>
        <v>1319.4770664414416</v>
      </c>
      <c r="N46" s="14">
        <f t="shared" si="8"/>
        <v>1319.4770664414416</v>
      </c>
      <c r="O46" s="14">
        <f t="shared" si="8"/>
        <v>1319.4770664414416</v>
      </c>
      <c r="P46" s="14">
        <f t="shared" si="8"/>
        <v>1319.4770664414416</v>
      </c>
      <c r="Q46" s="14">
        <f t="shared" si="8"/>
        <v>1319.4770664414416</v>
      </c>
      <c r="R46" s="14">
        <f t="shared" si="7"/>
        <v>15833.724797297296</v>
      </c>
      <c r="S46" s="15">
        <v>51333.892500000002</v>
      </c>
      <c r="T46" s="22">
        <f t="shared" si="3"/>
        <v>26.680817307692308</v>
      </c>
      <c r="U46" s="21">
        <f t="shared" si="4"/>
        <v>3.7499591522306588</v>
      </c>
      <c r="X46" s="48">
        <v>53258.892500000002</v>
      </c>
    </row>
    <row r="47" spans="1:24" x14ac:dyDescent="0.2">
      <c r="A47" s="47"/>
      <c r="B47" s="29"/>
      <c r="C47" s="4">
        <v>47</v>
      </c>
      <c r="D47" s="23">
        <v>54531.785000000003</v>
      </c>
      <c r="E47" s="19">
        <f t="shared" si="0"/>
        <v>28.3429235966736</v>
      </c>
      <c r="F47" s="14">
        <f t="shared" si="6"/>
        <v>1351.0126914414418</v>
      </c>
      <c r="G47" s="14">
        <f t="shared" si="8"/>
        <v>1351.0126914414418</v>
      </c>
      <c r="H47" s="14">
        <f t="shared" si="8"/>
        <v>1351.0126914414418</v>
      </c>
      <c r="I47" s="14">
        <f t="shared" si="8"/>
        <v>1351.0126914414418</v>
      </c>
      <c r="J47" s="14">
        <f t="shared" si="8"/>
        <v>1351.0126914414418</v>
      </c>
      <c r="K47" s="14">
        <f t="shared" si="8"/>
        <v>1351.0126914414418</v>
      </c>
      <c r="L47" s="14">
        <f t="shared" si="8"/>
        <v>1351.0126914414418</v>
      </c>
      <c r="M47" s="14">
        <f t="shared" si="8"/>
        <v>1351.0126914414418</v>
      </c>
      <c r="N47" s="14">
        <f t="shared" si="8"/>
        <v>1351.0126914414418</v>
      </c>
      <c r="O47" s="14">
        <f t="shared" si="8"/>
        <v>1351.0126914414418</v>
      </c>
      <c r="P47" s="14">
        <f t="shared" si="8"/>
        <v>1351.0126914414418</v>
      </c>
      <c r="Q47" s="14">
        <f t="shared" si="8"/>
        <v>1351.0126914414418</v>
      </c>
      <c r="R47" s="14">
        <f t="shared" si="7"/>
        <v>16212.152297297298</v>
      </c>
      <c r="S47" s="15">
        <v>52606.785000000003</v>
      </c>
      <c r="T47" s="22">
        <f t="shared" si="3"/>
        <v>27.34240384615385</v>
      </c>
      <c r="U47" s="21">
        <f t="shared" si="4"/>
        <v>3.6592238054463877</v>
      </c>
      <c r="X47" s="48">
        <v>54531.785000000003</v>
      </c>
    </row>
    <row r="48" spans="1:24" x14ac:dyDescent="0.2">
      <c r="A48" s="47"/>
      <c r="B48" s="29"/>
      <c r="C48" s="4">
        <v>48</v>
      </c>
      <c r="D48" s="23">
        <v>55692.752500000002</v>
      </c>
      <c r="E48" s="19">
        <f t="shared" si="0"/>
        <v>28.946337058212059</v>
      </c>
      <c r="F48" s="14">
        <f t="shared" si="6"/>
        <v>1379.775399774775</v>
      </c>
      <c r="G48" s="14">
        <f t="shared" si="8"/>
        <v>1379.775399774775</v>
      </c>
      <c r="H48" s="14">
        <f t="shared" si="8"/>
        <v>1379.775399774775</v>
      </c>
      <c r="I48" s="14">
        <f t="shared" si="8"/>
        <v>1379.775399774775</v>
      </c>
      <c r="J48" s="14">
        <f t="shared" si="8"/>
        <v>1379.775399774775</v>
      </c>
      <c r="K48" s="14">
        <f t="shared" si="8"/>
        <v>1379.775399774775</v>
      </c>
      <c r="L48" s="14">
        <f t="shared" si="8"/>
        <v>1379.775399774775</v>
      </c>
      <c r="M48" s="14">
        <f t="shared" si="8"/>
        <v>1379.775399774775</v>
      </c>
      <c r="N48" s="14">
        <f t="shared" si="8"/>
        <v>1379.775399774775</v>
      </c>
      <c r="O48" s="14">
        <f t="shared" si="8"/>
        <v>1379.775399774775</v>
      </c>
      <c r="P48" s="14">
        <f t="shared" si="8"/>
        <v>1379.775399774775</v>
      </c>
      <c r="Q48" s="14">
        <f t="shared" si="8"/>
        <v>1379.775399774775</v>
      </c>
      <c r="R48" s="14">
        <f t="shared" si="7"/>
        <v>16557.3047972973</v>
      </c>
      <c r="S48" s="15">
        <v>53767.752500000002</v>
      </c>
      <c r="T48" s="22">
        <f t="shared" si="3"/>
        <v>27.945817307692312</v>
      </c>
      <c r="U48" s="21">
        <f t="shared" si="4"/>
        <v>3.5802128794578181</v>
      </c>
      <c r="X48" s="48">
        <v>55692.752500000002</v>
      </c>
    </row>
    <row r="49" spans="1:24" x14ac:dyDescent="0.2">
      <c r="A49" s="47"/>
      <c r="B49" s="30"/>
      <c r="C49" s="4">
        <v>49</v>
      </c>
      <c r="D49" s="23">
        <v>57198.652500000004</v>
      </c>
      <c r="E49" s="19">
        <f t="shared" si="0"/>
        <v>29.729029365904363</v>
      </c>
      <c r="F49" s="14">
        <f t="shared" si="6"/>
        <v>1417.0837331081084</v>
      </c>
      <c r="G49" s="14">
        <f t="shared" si="8"/>
        <v>1417.0837331081084</v>
      </c>
      <c r="H49" s="14">
        <f t="shared" si="8"/>
        <v>1417.0837331081084</v>
      </c>
      <c r="I49" s="14">
        <f t="shared" si="8"/>
        <v>1417.0837331081084</v>
      </c>
      <c r="J49" s="14">
        <f t="shared" si="8"/>
        <v>1417.0837331081084</v>
      </c>
      <c r="K49" s="14">
        <f t="shared" si="8"/>
        <v>1417.0837331081084</v>
      </c>
      <c r="L49" s="14">
        <f t="shared" si="8"/>
        <v>1417.0837331081084</v>
      </c>
      <c r="M49" s="14">
        <f t="shared" si="8"/>
        <v>1417.0837331081084</v>
      </c>
      <c r="N49" s="14">
        <f t="shared" si="8"/>
        <v>1417.0837331081084</v>
      </c>
      <c r="O49" s="14">
        <f t="shared" si="8"/>
        <v>1417.0837331081084</v>
      </c>
      <c r="P49" s="14">
        <f t="shared" si="8"/>
        <v>1417.0837331081084</v>
      </c>
      <c r="Q49" s="14">
        <f t="shared" si="8"/>
        <v>1417.0837331081084</v>
      </c>
      <c r="R49" s="14">
        <f t="shared" si="7"/>
        <v>17005.004797297304</v>
      </c>
      <c r="S49" s="15">
        <v>55273.652500000004</v>
      </c>
      <c r="T49" s="22">
        <f t="shared" si="3"/>
        <v>28.728509615384617</v>
      </c>
      <c r="U49" s="21">
        <f t="shared" si="4"/>
        <v>3.4826719656349923</v>
      </c>
      <c r="X49" s="48">
        <v>57198.652500000004</v>
      </c>
    </row>
    <row r="50" spans="1:24" ht="12.75" customHeight="1" x14ac:dyDescent="0.2">
      <c r="A50" s="47"/>
      <c r="B50" s="37" t="s">
        <v>10</v>
      </c>
      <c r="C50" s="4">
        <v>50</v>
      </c>
      <c r="D50" s="23">
        <v>58583.47</v>
      </c>
      <c r="E50" s="19">
        <f t="shared" si="0"/>
        <v>30.448788981288981</v>
      </c>
      <c r="F50" s="14">
        <f t="shared" si="6"/>
        <v>1451.3922747747749</v>
      </c>
      <c r="G50" s="14">
        <f t="shared" si="8"/>
        <v>1451.3922747747749</v>
      </c>
      <c r="H50" s="14">
        <f t="shared" si="8"/>
        <v>1451.3922747747749</v>
      </c>
      <c r="I50" s="14">
        <f t="shared" si="8"/>
        <v>1451.3922747747749</v>
      </c>
      <c r="J50" s="14">
        <f t="shared" si="8"/>
        <v>1451.3922747747749</v>
      </c>
      <c r="K50" s="14">
        <f t="shared" si="8"/>
        <v>1451.3922747747749</v>
      </c>
      <c r="L50" s="14">
        <f t="shared" si="8"/>
        <v>1451.3922747747749</v>
      </c>
      <c r="M50" s="14">
        <f t="shared" si="8"/>
        <v>1451.3922747747749</v>
      </c>
      <c r="N50" s="14">
        <f t="shared" si="8"/>
        <v>1451.3922747747749</v>
      </c>
      <c r="O50" s="14">
        <f t="shared" si="8"/>
        <v>1451.3922747747749</v>
      </c>
      <c r="P50" s="14">
        <f t="shared" si="8"/>
        <v>1451.3922747747749</v>
      </c>
      <c r="Q50" s="14">
        <f t="shared" si="8"/>
        <v>1451.3922747747749</v>
      </c>
      <c r="R50" s="14">
        <f t="shared" si="7"/>
        <v>17416.7072972973</v>
      </c>
      <c r="S50" s="15">
        <v>56658.47</v>
      </c>
      <c r="T50" s="22">
        <f t="shared" si="3"/>
        <v>29.448269230769231</v>
      </c>
      <c r="U50" s="21">
        <f t="shared" si="4"/>
        <v>3.3975502691830428</v>
      </c>
      <c r="X50" s="48">
        <v>58583.47</v>
      </c>
    </row>
    <row r="51" spans="1:24" x14ac:dyDescent="0.2">
      <c r="A51" s="47"/>
      <c r="B51" s="38"/>
      <c r="C51" s="4">
        <v>51</v>
      </c>
      <c r="D51" s="23">
        <v>59994.742500000008</v>
      </c>
      <c r="E51" s="19">
        <f t="shared" si="0"/>
        <v>31.182298596673601</v>
      </c>
      <c r="F51" s="14">
        <f t="shared" si="6"/>
        <v>1486.3562331081082</v>
      </c>
      <c r="G51" s="14">
        <f t="shared" si="8"/>
        <v>1486.3562331081082</v>
      </c>
      <c r="H51" s="14">
        <f t="shared" si="8"/>
        <v>1486.3562331081082</v>
      </c>
      <c r="I51" s="14">
        <f t="shared" si="8"/>
        <v>1486.3562331081082</v>
      </c>
      <c r="J51" s="14">
        <f t="shared" si="8"/>
        <v>1486.3562331081082</v>
      </c>
      <c r="K51" s="14">
        <f t="shared" si="8"/>
        <v>1486.3562331081082</v>
      </c>
      <c r="L51" s="14">
        <f t="shared" si="8"/>
        <v>1486.3562331081082</v>
      </c>
      <c r="M51" s="14">
        <f t="shared" si="8"/>
        <v>1486.3562331081082</v>
      </c>
      <c r="N51" s="14">
        <f t="shared" si="8"/>
        <v>1486.3562331081082</v>
      </c>
      <c r="O51" s="14">
        <f t="shared" si="8"/>
        <v>1486.3562331081082</v>
      </c>
      <c r="P51" s="14">
        <f t="shared" si="8"/>
        <v>1486.3562331081082</v>
      </c>
      <c r="Q51" s="14">
        <f t="shared" si="8"/>
        <v>1486.3562331081082</v>
      </c>
      <c r="R51" s="14">
        <f t="shared" si="7"/>
        <v>17836.274797297297</v>
      </c>
      <c r="S51" s="15">
        <v>58069.742500000008</v>
      </c>
      <c r="T51" s="22">
        <f t="shared" si="3"/>
        <v>30.181778846153851</v>
      </c>
      <c r="U51" s="21">
        <f t="shared" si="4"/>
        <v>3.3149793974030359</v>
      </c>
      <c r="X51" s="48">
        <v>59994.742500000008</v>
      </c>
    </row>
    <row r="52" spans="1:24" x14ac:dyDescent="0.2">
      <c r="A52" s="47"/>
      <c r="B52" s="38"/>
      <c r="C52" s="4">
        <v>52</v>
      </c>
      <c r="D52" s="23">
        <v>61932.062500000007</v>
      </c>
      <c r="E52" s="19">
        <f t="shared" si="0"/>
        <v>32.189221673596677</v>
      </c>
      <c r="F52" s="14">
        <f t="shared" si="6"/>
        <v>1534.3528997747751</v>
      </c>
      <c r="G52" s="14">
        <f t="shared" si="8"/>
        <v>1534.3528997747751</v>
      </c>
      <c r="H52" s="14">
        <f t="shared" si="8"/>
        <v>1534.3528997747751</v>
      </c>
      <c r="I52" s="14">
        <f t="shared" si="8"/>
        <v>1534.3528997747751</v>
      </c>
      <c r="J52" s="14">
        <f t="shared" si="8"/>
        <v>1534.3528997747751</v>
      </c>
      <c r="K52" s="14">
        <f t="shared" si="8"/>
        <v>1534.3528997747751</v>
      </c>
      <c r="L52" s="14">
        <f t="shared" si="8"/>
        <v>1534.3528997747751</v>
      </c>
      <c r="M52" s="14">
        <f t="shared" si="8"/>
        <v>1534.3528997747751</v>
      </c>
      <c r="N52" s="14">
        <f t="shared" si="8"/>
        <v>1534.3528997747751</v>
      </c>
      <c r="O52" s="14">
        <f t="shared" si="8"/>
        <v>1534.3528997747751</v>
      </c>
      <c r="P52" s="14">
        <f t="shared" si="8"/>
        <v>1534.3528997747751</v>
      </c>
      <c r="Q52" s="14">
        <f t="shared" si="8"/>
        <v>1534.3528997747751</v>
      </c>
      <c r="R52" s="14">
        <f t="shared" si="7"/>
        <v>18412.234797297297</v>
      </c>
      <c r="S52" s="15">
        <v>60007.062500000007</v>
      </c>
      <c r="T52" s="22">
        <f t="shared" si="3"/>
        <v>31.188701923076923</v>
      </c>
      <c r="U52" s="21">
        <f t="shared" si="4"/>
        <v>3.2079557302109265</v>
      </c>
      <c r="X52" s="48">
        <v>61932.062500000007</v>
      </c>
    </row>
    <row r="53" spans="1:24" x14ac:dyDescent="0.2">
      <c r="A53" s="47"/>
      <c r="B53" s="38"/>
      <c r="C53" s="4">
        <v>53</v>
      </c>
      <c r="D53" s="23">
        <v>63863.277500000004</v>
      </c>
      <c r="E53" s="19">
        <f t="shared" si="0"/>
        <v>33.192971673596674</v>
      </c>
      <c r="F53" s="14">
        <f t="shared" si="6"/>
        <v>1582.1983164414414</v>
      </c>
      <c r="G53" s="14">
        <f t="shared" si="8"/>
        <v>1582.1983164414414</v>
      </c>
      <c r="H53" s="14">
        <f t="shared" si="8"/>
        <v>1582.1983164414414</v>
      </c>
      <c r="I53" s="14">
        <f t="shared" si="8"/>
        <v>1582.1983164414414</v>
      </c>
      <c r="J53" s="14">
        <f t="shared" si="8"/>
        <v>1582.1983164414414</v>
      </c>
      <c r="K53" s="14">
        <f t="shared" si="8"/>
        <v>1582.1983164414414</v>
      </c>
      <c r="L53" s="14">
        <f t="shared" si="8"/>
        <v>1582.1983164414414</v>
      </c>
      <c r="M53" s="14">
        <f t="shared" si="8"/>
        <v>1582.1983164414414</v>
      </c>
      <c r="N53" s="14">
        <f t="shared" si="8"/>
        <v>1582.1983164414414</v>
      </c>
      <c r="O53" s="14">
        <f t="shared" si="8"/>
        <v>1582.1983164414414</v>
      </c>
      <c r="P53" s="14">
        <f t="shared" si="8"/>
        <v>1582.1983164414414</v>
      </c>
      <c r="Q53" s="14">
        <f t="shared" si="8"/>
        <v>1582.1983164414414</v>
      </c>
      <c r="R53" s="14">
        <f t="shared" si="7"/>
        <v>18986.379797297297</v>
      </c>
      <c r="S53" s="15">
        <v>61938.277500000004</v>
      </c>
      <c r="T53" s="22">
        <f t="shared" si="3"/>
        <v>32.192451923076923</v>
      </c>
      <c r="U53" s="21">
        <f t="shared" si="4"/>
        <v>3.1079327319039578</v>
      </c>
      <c r="X53" s="48">
        <v>63863.277500000004</v>
      </c>
    </row>
    <row r="54" spans="1:24" x14ac:dyDescent="0.2">
      <c r="A54" s="47"/>
      <c r="B54" s="39"/>
      <c r="C54" s="4">
        <v>54</v>
      </c>
      <c r="D54" s="23">
        <v>65802.632500000007</v>
      </c>
      <c r="E54" s="19">
        <f t="shared" si="0"/>
        <v>34.20095244282745</v>
      </c>
      <c r="F54" s="14">
        <f t="shared" si="6"/>
        <v>1630.245399774775</v>
      </c>
      <c r="G54" s="14">
        <f t="shared" ref="G54:Q62" si="9">($D54/12)*($G$2/37)</f>
        <v>1630.245399774775</v>
      </c>
      <c r="H54" s="14">
        <f t="shared" si="9"/>
        <v>1630.245399774775</v>
      </c>
      <c r="I54" s="14">
        <f t="shared" si="9"/>
        <v>1630.245399774775</v>
      </c>
      <c r="J54" s="14">
        <f t="shared" si="9"/>
        <v>1630.245399774775</v>
      </c>
      <c r="K54" s="14">
        <f t="shared" si="9"/>
        <v>1630.245399774775</v>
      </c>
      <c r="L54" s="14">
        <f t="shared" si="9"/>
        <v>1630.245399774775</v>
      </c>
      <c r="M54" s="14">
        <f t="shared" si="9"/>
        <v>1630.245399774775</v>
      </c>
      <c r="N54" s="14">
        <f t="shared" si="9"/>
        <v>1630.245399774775</v>
      </c>
      <c r="O54" s="14">
        <f t="shared" si="9"/>
        <v>1630.245399774775</v>
      </c>
      <c r="P54" s="14">
        <f t="shared" si="9"/>
        <v>1630.245399774775</v>
      </c>
      <c r="Q54" s="14">
        <f t="shared" si="9"/>
        <v>1630.245399774775</v>
      </c>
      <c r="R54" s="14">
        <f t="shared" si="7"/>
        <v>19562.944797297299</v>
      </c>
      <c r="S54" s="15">
        <v>63877.632500000007</v>
      </c>
      <c r="T54" s="22">
        <f t="shared" si="3"/>
        <v>33.2004326923077</v>
      </c>
      <c r="U54" s="21">
        <f t="shared" si="4"/>
        <v>3.0135744307680881</v>
      </c>
      <c r="X54" s="48">
        <v>65802.632500000007</v>
      </c>
    </row>
    <row r="55" spans="1:24" x14ac:dyDescent="0.2">
      <c r="A55" s="47"/>
      <c r="B55" s="28" t="s">
        <v>11</v>
      </c>
      <c r="C55" s="4">
        <v>55</v>
      </c>
      <c r="D55" s="23">
        <v>67756.232499999998</v>
      </c>
      <c r="E55" s="19">
        <f t="shared" si="0"/>
        <v>35.216337058212062</v>
      </c>
      <c r="F55" s="14">
        <f t="shared" si="6"/>
        <v>1678.6453997747747</v>
      </c>
      <c r="G55" s="14">
        <f t="shared" si="9"/>
        <v>1678.6453997747747</v>
      </c>
      <c r="H55" s="14">
        <f t="shared" si="9"/>
        <v>1678.6453997747747</v>
      </c>
      <c r="I55" s="14">
        <f t="shared" si="9"/>
        <v>1678.6453997747747</v>
      </c>
      <c r="J55" s="14">
        <f t="shared" si="9"/>
        <v>1678.6453997747747</v>
      </c>
      <c r="K55" s="14">
        <f t="shared" si="9"/>
        <v>1678.6453997747747</v>
      </c>
      <c r="L55" s="14">
        <f t="shared" si="9"/>
        <v>1678.6453997747747</v>
      </c>
      <c r="M55" s="14">
        <f t="shared" si="9"/>
        <v>1678.6453997747747</v>
      </c>
      <c r="N55" s="14">
        <f t="shared" si="9"/>
        <v>1678.6453997747747</v>
      </c>
      <c r="O55" s="14">
        <f t="shared" si="9"/>
        <v>1678.6453997747747</v>
      </c>
      <c r="P55" s="14">
        <f t="shared" si="9"/>
        <v>1678.6453997747747</v>
      </c>
      <c r="Q55" s="14">
        <f t="shared" si="9"/>
        <v>1678.6453997747747</v>
      </c>
      <c r="R55" s="14">
        <f t="shared" si="7"/>
        <v>20143.744797297291</v>
      </c>
      <c r="S55" s="15">
        <v>65831.232499999998</v>
      </c>
      <c r="T55" s="22">
        <f t="shared" si="3"/>
        <v>34.215817307692305</v>
      </c>
      <c r="U55" s="21">
        <f t="shared" si="4"/>
        <v>2.9241439464163079</v>
      </c>
      <c r="X55" s="48">
        <v>67756.232499999998</v>
      </c>
    </row>
    <row r="56" spans="1:24" x14ac:dyDescent="0.2">
      <c r="A56" s="47"/>
      <c r="B56" s="29"/>
      <c r="C56" s="4">
        <v>56</v>
      </c>
      <c r="D56" s="23">
        <v>69684.395000000004</v>
      </c>
      <c r="E56" s="19">
        <f t="shared" si="0"/>
        <v>36.218500519750521</v>
      </c>
      <c r="F56" s="14">
        <f t="shared" si="6"/>
        <v>1726.4151914414417</v>
      </c>
      <c r="G56" s="14">
        <f t="shared" si="9"/>
        <v>1726.4151914414417</v>
      </c>
      <c r="H56" s="14">
        <f t="shared" si="9"/>
        <v>1726.4151914414417</v>
      </c>
      <c r="I56" s="14">
        <f t="shared" si="9"/>
        <v>1726.4151914414417</v>
      </c>
      <c r="J56" s="14">
        <f t="shared" si="9"/>
        <v>1726.4151914414417</v>
      </c>
      <c r="K56" s="14">
        <f t="shared" si="9"/>
        <v>1726.4151914414417</v>
      </c>
      <c r="L56" s="14">
        <f t="shared" si="9"/>
        <v>1726.4151914414417</v>
      </c>
      <c r="M56" s="14">
        <f t="shared" si="9"/>
        <v>1726.4151914414417</v>
      </c>
      <c r="N56" s="14">
        <f t="shared" si="9"/>
        <v>1726.4151914414417</v>
      </c>
      <c r="O56" s="14">
        <f t="shared" si="9"/>
        <v>1726.4151914414417</v>
      </c>
      <c r="P56" s="14">
        <f t="shared" si="9"/>
        <v>1726.4151914414417</v>
      </c>
      <c r="Q56" s="14">
        <f t="shared" si="9"/>
        <v>1726.4151914414417</v>
      </c>
      <c r="R56" s="14">
        <f t="shared" si="7"/>
        <v>20716.982297297305</v>
      </c>
      <c r="S56" s="15">
        <v>67759.395000000004</v>
      </c>
      <c r="T56" s="22">
        <f t="shared" si="3"/>
        <v>35.21798076923077</v>
      </c>
      <c r="U56" s="21">
        <f t="shared" si="4"/>
        <v>2.8409344563953027</v>
      </c>
      <c r="X56" s="48">
        <v>69684.395000000004</v>
      </c>
    </row>
    <row r="57" spans="1:24" x14ac:dyDescent="0.2">
      <c r="A57" s="47"/>
      <c r="B57" s="29"/>
      <c r="C57" s="4">
        <v>57</v>
      </c>
      <c r="D57" s="23">
        <v>71636.977500000008</v>
      </c>
      <c r="E57" s="19">
        <f t="shared" si="0"/>
        <v>37.233356288981291</v>
      </c>
      <c r="F57" s="14">
        <f t="shared" si="6"/>
        <v>1774.7899831081086</v>
      </c>
      <c r="G57" s="14">
        <f t="shared" si="9"/>
        <v>1774.7899831081086</v>
      </c>
      <c r="H57" s="14">
        <f t="shared" si="9"/>
        <v>1774.7899831081086</v>
      </c>
      <c r="I57" s="14">
        <f t="shared" si="9"/>
        <v>1774.7899831081086</v>
      </c>
      <c r="J57" s="14">
        <f t="shared" si="9"/>
        <v>1774.7899831081086</v>
      </c>
      <c r="K57" s="14">
        <f t="shared" si="9"/>
        <v>1774.7899831081086</v>
      </c>
      <c r="L57" s="14">
        <f t="shared" si="9"/>
        <v>1774.7899831081086</v>
      </c>
      <c r="M57" s="14">
        <f t="shared" si="9"/>
        <v>1774.7899831081086</v>
      </c>
      <c r="N57" s="14">
        <f t="shared" si="9"/>
        <v>1774.7899831081086</v>
      </c>
      <c r="O57" s="14">
        <f t="shared" si="9"/>
        <v>1774.7899831081086</v>
      </c>
      <c r="P57" s="14">
        <f t="shared" si="9"/>
        <v>1774.7899831081086</v>
      </c>
      <c r="Q57" s="14">
        <f t="shared" si="9"/>
        <v>1774.7899831081086</v>
      </c>
      <c r="R57" s="14">
        <f t="shared" si="7"/>
        <v>21297.479797297303</v>
      </c>
      <c r="S57" s="15">
        <v>69711.977500000008</v>
      </c>
      <c r="T57" s="22">
        <f t="shared" si="3"/>
        <v>36.232836538461541</v>
      </c>
      <c r="U57" s="21">
        <f t="shared" si="4"/>
        <v>2.761361919477892</v>
      </c>
      <c r="X57" s="48">
        <v>71636.977500000008</v>
      </c>
    </row>
    <row r="58" spans="1:24" x14ac:dyDescent="0.2">
      <c r="A58" s="47"/>
      <c r="B58" s="29"/>
      <c r="C58" s="4">
        <v>58</v>
      </c>
      <c r="D58" s="23">
        <v>73550.895000000004</v>
      </c>
      <c r="E58" s="19">
        <f t="shared" si="0"/>
        <v>38.228115904365907</v>
      </c>
      <c r="F58" s="14">
        <f t="shared" si="6"/>
        <v>1822.2068581081082</v>
      </c>
      <c r="G58" s="14">
        <f t="shared" si="9"/>
        <v>1822.2068581081082</v>
      </c>
      <c r="H58" s="14">
        <f t="shared" si="9"/>
        <v>1822.2068581081082</v>
      </c>
      <c r="I58" s="14">
        <f t="shared" si="9"/>
        <v>1822.2068581081082</v>
      </c>
      <c r="J58" s="14">
        <f t="shared" si="9"/>
        <v>1822.2068581081082</v>
      </c>
      <c r="K58" s="14">
        <f t="shared" si="9"/>
        <v>1822.2068581081082</v>
      </c>
      <c r="L58" s="14">
        <f t="shared" si="9"/>
        <v>1822.2068581081082</v>
      </c>
      <c r="M58" s="14">
        <f t="shared" si="9"/>
        <v>1822.2068581081082</v>
      </c>
      <c r="N58" s="14">
        <f t="shared" si="9"/>
        <v>1822.2068581081082</v>
      </c>
      <c r="O58" s="14">
        <f t="shared" si="9"/>
        <v>1822.2068581081082</v>
      </c>
      <c r="P58" s="14">
        <f t="shared" si="9"/>
        <v>1822.2068581081082</v>
      </c>
      <c r="Q58" s="14">
        <f t="shared" si="9"/>
        <v>1822.2068581081082</v>
      </c>
      <c r="R58" s="14">
        <f t="shared" si="7"/>
        <v>21866.482297297294</v>
      </c>
      <c r="S58" s="15">
        <v>71625.895000000004</v>
      </c>
      <c r="T58" s="22">
        <f t="shared" si="3"/>
        <v>37.227596153846157</v>
      </c>
      <c r="U58" s="21">
        <f t="shared" si="4"/>
        <v>2.6875754920758794</v>
      </c>
      <c r="X58" s="48">
        <v>73550.895000000004</v>
      </c>
    </row>
    <row r="59" spans="1:24" x14ac:dyDescent="0.2">
      <c r="A59" s="47"/>
      <c r="B59" s="29"/>
      <c r="C59" s="4">
        <v>59</v>
      </c>
      <c r="D59" s="23">
        <v>75366.115000000005</v>
      </c>
      <c r="E59" s="19">
        <f t="shared" si="0"/>
        <v>39.171577442827449</v>
      </c>
      <c r="F59" s="14">
        <f t="shared" si="6"/>
        <v>1867.1785247747748</v>
      </c>
      <c r="G59" s="14">
        <f t="shared" si="9"/>
        <v>1867.1785247747748</v>
      </c>
      <c r="H59" s="14">
        <f t="shared" si="9"/>
        <v>1867.1785247747748</v>
      </c>
      <c r="I59" s="14">
        <f t="shared" si="9"/>
        <v>1867.1785247747748</v>
      </c>
      <c r="J59" s="14">
        <f t="shared" si="9"/>
        <v>1867.1785247747748</v>
      </c>
      <c r="K59" s="14">
        <f t="shared" si="9"/>
        <v>1867.1785247747748</v>
      </c>
      <c r="L59" s="14">
        <f t="shared" si="9"/>
        <v>1867.1785247747748</v>
      </c>
      <c r="M59" s="14">
        <f t="shared" si="9"/>
        <v>1867.1785247747748</v>
      </c>
      <c r="N59" s="14">
        <f t="shared" si="9"/>
        <v>1867.1785247747748</v>
      </c>
      <c r="O59" s="14">
        <f t="shared" si="9"/>
        <v>1867.1785247747748</v>
      </c>
      <c r="P59" s="14">
        <f t="shared" si="9"/>
        <v>1867.1785247747748</v>
      </c>
      <c r="Q59" s="14">
        <f t="shared" si="9"/>
        <v>1867.1785247747748</v>
      </c>
      <c r="R59" s="14">
        <f t="shared" si="7"/>
        <v>22406.142297297305</v>
      </c>
      <c r="S59" s="15">
        <v>73441.115000000005</v>
      </c>
      <c r="T59" s="22">
        <f t="shared" si="3"/>
        <v>38.171057692307691</v>
      </c>
      <c r="U59" s="21">
        <f t="shared" si="4"/>
        <v>2.6211475683614083</v>
      </c>
      <c r="X59" s="48">
        <v>75366.115000000005</v>
      </c>
    </row>
    <row r="60" spans="1:24" x14ac:dyDescent="0.2">
      <c r="A60" s="47"/>
      <c r="B60" s="29"/>
      <c r="C60" s="4">
        <v>60</v>
      </c>
      <c r="D60" s="23">
        <v>77220</v>
      </c>
      <c r="E60" s="19">
        <f t="shared" si="0"/>
        <v>40.135135135135137</v>
      </c>
      <c r="F60" s="14">
        <f t="shared" si="6"/>
        <v>1913.1081081081081</v>
      </c>
      <c r="G60" s="14">
        <f t="shared" si="9"/>
        <v>1913.1081081081081</v>
      </c>
      <c r="H60" s="14">
        <f t="shared" si="9"/>
        <v>1913.1081081081081</v>
      </c>
      <c r="I60" s="14">
        <f t="shared" si="9"/>
        <v>1913.1081081081081</v>
      </c>
      <c r="J60" s="14">
        <f t="shared" si="9"/>
        <v>1913.1081081081081</v>
      </c>
      <c r="K60" s="14">
        <f t="shared" si="9"/>
        <v>1913.1081081081081</v>
      </c>
      <c r="L60" s="14">
        <f t="shared" si="9"/>
        <v>1913.1081081081081</v>
      </c>
      <c r="M60" s="14">
        <f t="shared" si="9"/>
        <v>1913.1081081081081</v>
      </c>
      <c r="N60" s="14">
        <f t="shared" si="9"/>
        <v>1913.1081081081081</v>
      </c>
      <c r="O60" s="14">
        <f t="shared" si="9"/>
        <v>1913.1081081081081</v>
      </c>
      <c r="P60" s="14">
        <f t="shared" si="9"/>
        <v>1913.1081081081081</v>
      </c>
      <c r="Q60" s="14">
        <f t="shared" si="9"/>
        <v>1913.1081081081081</v>
      </c>
      <c r="R60" s="14">
        <f t="shared" si="7"/>
        <v>22957.297297297293</v>
      </c>
      <c r="S60" s="15">
        <v>75295</v>
      </c>
      <c r="T60" s="22">
        <f t="shared" si="3"/>
        <v>39.134615384615387</v>
      </c>
      <c r="U60" s="21">
        <f t="shared" si="4"/>
        <v>2.5566106647187752</v>
      </c>
      <c r="X60" s="48">
        <v>77220</v>
      </c>
    </row>
    <row r="61" spans="1:24" x14ac:dyDescent="0.2">
      <c r="A61" s="47"/>
      <c r="B61" s="29"/>
      <c r="C61" s="4">
        <v>61</v>
      </c>
      <c r="D61" s="23">
        <v>79117.637500000012</v>
      </c>
      <c r="E61" s="19">
        <f t="shared" si="0"/>
        <v>41.121433212058221</v>
      </c>
      <c r="F61" s="14">
        <f t="shared" si="6"/>
        <v>1960.1216497747753</v>
      </c>
      <c r="G61" s="14">
        <f t="shared" si="9"/>
        <v>1960.1216497747753</v>
      </c>
      <c r="H61" s="14">
        <f t="shared" si="9"/>
        <v>1960.1216497747753</v>
      </c>
      <c r="I61" s="14">
        <f t="shared" si="9"/>
        <v>1960.1216497747753</v>
      </c>
      <c r="J61" s="14">
        <f t="shared" si="9"/>
        <v>1960.1216497747753</v>
      </c>
      <c r="K61" s="14">
        <f t="shared" si="9"/>
        <v>1960.1216497747753</v>
      </c>
      <c r="L61" s="14">
        <f t="shared" si="9"/>
        <v>1960.1216497747753</v>
      </c>
      <c r="M61" s="14">
        <f t="shared" si="9"/>
        <v>1960.1216497747753</v>
      </c>
      <c r="N61" s="14">
        <f t="shared" si="9"/>
        <v>1960.1216497747753</v>
      </c>
      <c r="O61" s="14">
        <f t="shared" si="9"/>
        <v>1960.1216497747753</v>
      </c>
      <c r="P61" s="14">
        <f t="shared" si="9"/>
        <v>1960.1216497747753</v>
      </c>
      <c r="Q61" s="14">
        <f t="shared" si="9"/>
        <v>1960.1216497747753</v>
      </c>
      <c r="R61" s="14">
        <f t="shared" si="7"/>
        <v>23521.459797297299</v>
      </c>
      <c r="S61" s="15">
        <v>77192.637500000012</v>
      </c>
      <c r="T61" s="22">
        <f t="shared" si="3"/>
        <v>40.120913461538464</v>
      </c>
      <c r="U61" s="21">
        <f t="shared" si="4"/>
        <v>2.4937611439951155</v>
      </c>
      <c r="X61" s="48">
        <v>79117.637500000012</v>
      </c>
    </row>
    <row r="62" spans="1:24" x14ac:dyDescent="0.2">
      <c r="A62" s="47"/>
      <c r="B62" s="30"/>
      <c r="C62" s="4">
        <v>62</v>
      </c>
      <c r="D62" s="23">
        <v>81069.202499999999</v>
      </c>
      <c r="E62" s="19">
        <f t="shared" si="0"/>
        <v>42.135760135135136</v>
      </c>
      <c r="F62" s="14">
        <f t="shared" si="6"/>
        <v>2008.4712331081082</v>
      </c>
      <c r="G62" s="14">
        <f t="shared" si="9"/>
        <v>2008.4712331081082</v>
      </c>
      <c r="H62" s="14">
        <f t="shared" si="9"/>
        <v>2008.4712331081082</v>
      </c>
      <c r="I62" s="14">
        <f t="shared" si="9"/>
        <v>2008.4712331081082</v>
      </c>
      <c r="J62" s="14">
        <f t="shared" si="9"/>
        <v>2008.4712331081082</v>
      </c>
      <c r="K62" s="14">
        <f t="shared" si="9"/>
        <v>2008.4712331081082</v>
      </c>
      <c r="L62" s="14">
        <f t="shared" si="9"/>
        <v>2008.4712331081082</v>
      </c>
      <c r="M62" s="14">
        <f t="shared" si="9"/>
        <v>2008.4712331081082</v>
      </c>
      <c r="N62" s="14">
        <f t="shared" si="9"/>
        <v>2008.4712331081082</v>
      </c>
      <c r="O62" s="14">
        <f t="shared" si="9"/>
        <v>2008.4712331081082</v>
      </c>
      <c r="P62" s="14">
        <f t="shared" si="9"/>
        <v>2008.4712331081082</v>
      </c>
      <c r="Q62" s="14">
        <f t="shared" si="9"/>
        <v>2008.4712331081082</v>
      </c>
      <c r="R62" s="14">
        <f t="shared" si="7"/>
        <v>24101.654797297306</v>
      </c>
      <c r="S62" s="17">
        <v>79144.202499999999</v>
      </c>
      <c r="T62" s="22">
        <f t="shared" si="3"/>
        <v>41.135240384615386</v>
      </c>
      <c r="U62" s="21">
        <f t="shared" si="4"/>
        <v>2.4322691229341729</v>
      </c>
      <c r="X62" s="48">
        <v>81069.202499999999</v>
      </c>
    </row>
    <row r="64" spans="1:24" x14ac:dyDescent="0.2">
      <c r="A64" s="11" t="s">
        <v>15</v>
      </c>
    </row>
    <row r="65" spans="1:1" x14ac:dyDescent="0.2">
      <c r="A65" s="3" t="s">
        <v>30</v>
      </c>
    </row>
    <row r="66" spans="1:1" x14ac:dyDescent="0.2">
      <c r="A66" s="12" t="s">
        <v>31</v>
      </c>
    </row>
    <row r="67" spans="1:1" x14ac:dyDescent="0.2">
      <c r="A67" s="3" t="s">
        <v>32</v>
      </c>
    </row>
    <row r="68" spans="1:1" x14ac:dyDescent="0.2">
      <c r="A68" s="3" t="s">
        <v>33</v>
      </c>
    </row>
    <row r="69" spans="1:1" x14ac:dyDescent="0.2">
      <c r="A69" s="1" t="s">
        <v>34</v>
      </c>
    </row>
  </sheetData>
  <mergeCells count="17">
    <mergeCell ref="B46:B49"/>
    <mergeCell ref="B50:B54"/>
    <mergeCell ref="B55:B62"/>
    <mergeCell ref="A46:A62"/>
    <mergeCell ref="B33:B36"/>
    <mergeCell ref="B37:B41"/>
    <mergeCell ref="B18:B23"/>
    <mergeCell ref="B24:B28"/>
    <mergeCell ref="B29:B32"/>
    <mergeCell ref="A18:A32"/>
    <mergeCell ref="B42:B45"/>
    <mergeCell ref="A33:A45"/>
    <mergeCell ref="S3:U3"/>
    <mergeCell ref="B5:B6"/>
    <mergeCell ref="B7:B12"/>
    <mergeCell ref="B13:B17"/>
    <mergeCell ref="A5:A17"/>
  </mergeCells>
  <phoneticPr fontId="8" type="noConversion"/>
  <pageMargins left="0.7" right="0.7" top="0.75" bottom="0.75" header="0.3" footer="0.3"/>
  <pageSetup scale="7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6" ma:contentTypeDescription="Create a new document." ma:contentTypeScope="" ma:versionID="988ea35a32d6467b2604f7ca778abf8b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19f7e4d94d91d292ac5c5606573462ca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11865-6D79-416C-8267-CAFE70ECDBBB}">
  <ds:schemaRefs>
    <ds:schemaRef ds:uri="http://schemas.microsoft.com/office/2006/metadata/properties"/>
    <ds:schemaRef ds:uri="http://schemas.microsoft.com/office/infopath/2007/PartnerControls"/>
    <ds:schemaRef ds:uri="179e3f07-31ab-45be-a345-8534b1ac0c69"/>
    <ds:schemaRef ds:uri="f0a8d02b-2d38-4fe2-ab13-eb735b152d23"/>
  </ds:schemaRefs>
</ds:datastoreItem>
</file>

<file path=customXml/itemProps2.xml><?xml version="1.0" encoding="utf-8"?>
<ds:datastoreItem xmlns:ds="http://schemas.openxmlformats.org/officeDocument/2006/customXml" ds:itemID="{159FC494-3232-4259-8220-BD613796B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AD3EC-5F4D-48ED-9970-676674E51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 Scales 2020-21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Moody</dc:creator>
  <cp:keywords/>
  <dc:description/>
  <cp:lastModifiedBy>Danny Moody</cp:lastModifiedBy>
  <cp:revision/>
  <dcterms:created xsi:type="dcterms:W3CDTF">2014-11-25T18:31:29Z</dcterms:created>
  <dcterms:modified xsi:type="dcterms:W3CDTF">2022-11-07T10:46:40Z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